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택스넷\일사천리\일사천리2019B02\서식\"/>
    </mc:Choice>
  </mc:AlternateContent>
  <bookViews>
    <workbookView xWindow="360" yWindow="105" windowWidth="18435" windowHeight="11370"/>
  </bookViews>
  <sheets>
    <sheet name="20(2)" sheetId="1" r:id="rId1"/>
    <sheet name="별지1" sheetId="2" r:id="rId2"/>
    <sheet name="별지2" sheetId="3" r:id="rId3"/>
    <sheet name="별지3" sheetId="4" r:id="rId4"/>
    <sheet name="별지4" sheetId="5" r:id="rId5"/>
    <sheet name="별지5" sheetId="6" r:id="rId6"/>
  </sheets>
  <externalReferences>
    <externalReference r:id="rId7"/>
    <externalReference r:id="rId8"/>
  </externalReferences>
  <definedNames>
    <definedName name="_xlnm.Print_Area" localSheetId="0">'20(2)'!$B$14:$AC$54</definedName>
    <definedName name="_xlnm.Print_Area" localSheetId="1">별지1!$B$2:$AC$42</definedName>
    <definedName name="_xlnm.Print_Area" localSheetId="2">별지2!$B$2:$AC$43</definedName>
    <definedName name="_xlnm.Print_Area" localSheetId="3">별지3!$B$2:$AC$42</definedName>
    <definedName name="_xlnm.Print_Area" localSheetId="4">별지4!$B$2:$AC$42</definedName>
    <definedName name="_xlnm.Print_Area" localSheetId="5">별지5!$B$2:$AC$42</definedName>
  </definedNames>
  <calcPr calcId="152511"/>
</workbook>
</file>

<file path=xl/calcChain.xml><?xml version="1.0" encoding="utf-8"?>
<calcChain xmlns="http://schemas.openxmlformats.org/spreadsheetml/2006/main">
  <c r="Z4" i="6" l="1"/>
  <c r="Z3" i="6"/>
  <c r="E3" i="6"/>
  <c r="Z4" i="5"/>
  <c r="Z3" i="5"/>
  <c r="E3" i="5"/>
  <c r="Z4" i="4"/>
  <c r="Z3" i="4"/>
  <c r="E3" i="4"/>
  <c r="Z4" i="3"/>
  <c r="Z3" i="3"/>
  <c r="E3" i="3"/>
  <c r="Z4" i="2"/>
  <c r="Z3" i="2"/>
  <c r="E3" i="2"/>
  <c r="Z16" i="1"/>
  <c r="B2" i="2" l="1"/>
  <c r="B2" i="3"/>
  <c r="B2" i="4"/>
  <c r="B2" i="5"/>
  <c r="B2" i="6"/>
  <c r="L53" i="1" l="1"/>
  <c r="L50" i="1"/>
  <c r="Z15" i="1"/>
  <c r="E15" i="1"/>
  <c r="L45" i="1" l="1"/>
  <c r="L44" i="1"/>
  <c r="L42" i="1"/>
  <c r="L39" i="1"/>
  <c r="L34" i="1"/>
  <c r="L29" i="1"/>
  <c r="L28" i="1"/>
  <c r="L26" i="1"/>
  <c r="L25" i="1"/>
  <c r="L23" i="1"/>
  <c r="L22" i="1"/>
  <c r="L12" i="6"/>
  <c r="L19" i="6" s="1"/>
  <c r="O12" i="6"/>
  <c r="R12" i="6"/>
  <c r="U12" i="6"/>
  <c r="X12" i="6"/>
  <c r="AA12" i="6"/>
  <c r="L15" i="6"/>
  <c r="O15" i="6"/>
  <c r="R15" i="6"/>
  <c r="U15" i="6"/>
  <c r="X15" i="6"/>
  <c r="AA15" i="6"/>
  <c r="AA19" i="6" s="1"/>
  <c r="AA21" i="6" s="1"/>
  <c r="L18" i="6"/>
  <c r="O18" i="6"/>
  <c r="R18" i="6"/>
  <c r="U18" i="6"/>
  <c r="X18" i="6"/>
  <c r="AA18" i="6"/>
  <c r="O19" i="6"/>
  <c r="O21" i="6" s="1"/>
  <c r="L25" i="6"/>
  <c r="L35" i="6" s="1"/>
  <c r="O25" i="6"/>
  <c r="O35" i="6" s="1"/>
  <c r="R25" i="6"/>
  <c r="R35" i="6" s="1"/>
  <c r="U25" i="6"/>
  <c r="U35" i="6" s="1"/>
  <c r="X25" i="6"/>
  <c r="X35" i="6" s="1"/>
  <c r="AA25" i="6"/>
  <c r="AA35" i="6" s="1"/>
  <c r="L12" i="5"/>
  <c r="L19" i="5" s="1"/>
  <c r="L21" i="5" s="1"/>
  <c r="O12" i="5"/>
  <c r="R12" i="5"/>
  <c r="U12" i="5"/>
  <c r="X12" i="5"/>
  <c r="AA12" i="5"/>
  <c r="L15" i="5"/>
  <c r="O15" i="5"/>
  <c r="R15" i="5"/>
  <c r="U15" i="5"/>
  <c r="X15" i="5"/>
  <c r="AA15" i="5"/>
  <c r="L18" i="5"/>
  <c r="O18" i="5"/>
  <c r="R18" i="5"/>
  <c r="U18" i="5"/>
  <c r="X18" i="5"/>
  <c r="AA18" i="5"/>
  <c r="U19" i="5"/>
  <c r="U21" i="5" s="1"/>
  <c r="L25" i="5"/>
  <c r="L35" i="5" s="1"/>
  <c r="O25" i="5"/>
  <c r="R25" i="5"/>
  <c r="U25" i="5"/>
  <c r="U35" i="5" s="1"/>
  <c r="X25" i="5"/>
  <c r="X35" i="5" s="1"/>
  <c r="AA25" i="5"/>
  <c r="L12" i="4"/>
  <c r="O12" i="4"/>
  <c r="R12" i="4"/>
  <c r="U12" i="4"/>
  <c r="X12" i="4"/>
  <c r="AA12" i="4"/>
  <c r="L15" i="4"/>
  <c r="O15" i="4"/>
  <c r="R15" i="4"/>
  <c r="U15" i="4"/>
  <c r="U19" i="4" s="1"/>
  <c r="U21" i="4" s="1"/>
  <c r="X15" i="4"/>
  <c r="AA15" i="4"/>
  <c r="L18" i="4"/>
  <c r="O18" i="4"/>
  <c r="R18" i="4"/>
  <c r="U18" i="4"/>
  <c r="X18" i="4"/>
  <c r="AA18" i="4"/>
  <c r="L25" i="4"/>
  <c r="L35" i="4" s="1"/>
  <c r="O25" i="4"/>
  <c r="O35" i="4" s="1"/>
  <c r="R25" i="4"/>
  <c r="R35" i="4" s="1"/>
  <c r="U25" i="4"/>
  <c r="U35" i="4" s="1"/>
  <c r="X25" i="4"/>
  <c r="X35" i="4" s="1"/>
  <c r="AA25" i="4"/>
  <c r="AA35" i="4" s="1"/>
  <c r="L12" i="3"/>
  <c r="O12" i="3"/>
  <c r="R12" i="3"/>
  <c r="U12" i="3"/>
  <c r="X12" i="3"/>
  <c r="AA12" i="3"/>
  <c r="L15" i="3"/>
  <c r="O15" i="3"/>
  <c r="R15" i="3"/>
  <c r="U15" i="3"/>
  <c r="X15" i="3"/>
  <c r="AA15" i="3"/>
  <c r="L18" i="3"/>
  <c r="O18" i="3"/>
  <c r="R18" i="3"/>
  <c r="U18" i="3"/>
  <c r="X18" i="3"/>
  <c r="AA18" i="3"/>
  <c r="AA19" i="3"/>
  <c r="AA21" i="3" s="1"/>
  <c r="L25" i="3"/>
  <c r="O25" i="3"/>
  <c r="R25" i="3"/>
  <c r="U25" i="3"/>
  <c r="X25" i="3"/>
  <c r="AA25" i="3"/>
  <c r="L25" i="2"/>
  <c r="L35" i="2" s="1"/>
  <c r="L12" i="2"/>
  <c r="L15" i="2"/>
  <c r="L18" i="2"/>
  <c r="O12" i="2"/>
  <c r="R12" i="2"/>
  <c r="U12" i="2"/>
  <c r="X12" i="2"/>
  <c r="AA12" i="2"/>
  <c r="O15" i="2"/>
  <c r="O19" i="2" s="1"/>
  <c r="O21" i="2" s="1"/>
  <c r="R15" i="2"/>
  <c r="U15" i="2"/>
  <c r="X15" i="2"/>
  <c r="AA15" i="2"/>
  <c r="O18" i="2"/>
  <c r="R18" i="2"/>
  <c r="U18" i="2"/>
  <c r="X18" i="2"/>
  <c r="AA18" i="2"/>
  <c r="O25" i="2"/>
  <c r="R25" i="2"/>
  <c r="U25" i="2"/>
  <c r="X25" i="2"/>
  <c r="AA25" i="2"/>
  <c r="AA37" i="1"/>
  <c r="AA24" i="1"/>
  <c r="AA31" i="1" s="1"/>
  <c r="AA33" i="1" s="1"/>
  <c r="AA27" i="1"/>
  <c r="AA30" i="1"/>
  <c r="X37" i="1"/>
  <c r="X24" i="1"/>
  <c r="X27" i="1"/>
  <c r="X30" i="1"/>
  <c r="U37" i="1"/>
  <c r="U24" i="1"/>
  <c r="U31" i="1" s="1"/>
  <c r="U33" i="1" s="1"/>
  <c r="U27" i="1"/>
  <c r="U30" i="1"/>
  <c r="R37" i="1"/>
  <c r="R24" i="1"/>
  <c r="R27" i="1"/>
  <c r="R30" i="1"/>
  <c r="O37" i="1"/>
  <c r="O24" i="1"/>
  <c r="O27" i="1"/>
  <c r="O30" i="1"/>
  <c r="X19" i="6" l="1"/>
  <c r="R19" i="6"/>
  <c r="L37" i="1"/>
  <c r="X19" i="5"/>
  <c r="X21" i="5" s="1"/>
  <c r="R19" i="4"/>
  <c r="R19" i="3"/>
  <c r="R21" i="3" s="1"/>
  <c r="O19" i="3"/>
  <c r="O21" i="3" s="1"/>
  <c r="U19" i="2"/>
  <c r="R21" i="4"/>
  <c r="R23" i="4" s="1"/>
  <c r="R24" i="4" s="1"/>
  <c r="R26" i="4" s="1"/>
  <c r="U21" i="2"/>
  <c r="U23" i="2" s="1"/>
  <c r="U24" i="2" s="1"/>
  <c r="U26" i="2" s="1"/>
  <c r="X21" i="6"/>
  <c r="X23" i="6" s="1"/>
  <c r="X24" i="6" s="1"/>
  <c r="X26" i="6" s="1"/>
  <c r="R21" i="6"/>
  <c r="R23" i="6" s="1"/>
  <c r="R24" i="6" s="1"/>
  <c r="R26" i="6" s="1"/>
  <c r="L30" i="1"/>
  <c r="U19" i="3"/>
  <c r="U21" i="3" s="1"/>
  <c r="X19" i="4"/>
  <c r="X21" i="4" s="1"/>
  <c r="L23" i="6"/>
  <c r="L24" i="6" s="1"/>
  <c r="L26" i="6" s="1"/>
  <c r="L21" i="6"/>
  <c r="L27" i="1"/>
  <c r="R31" i="1"/>
  <c r="R33" i="1" s="1"/>
  <c r="R35" i="1" s="1"/>
  <c r="R36" i="1" s="1"/>
  <c r="R38" i="1" s="1"/>
  <c r="X31" i="1"/>
  <c r="X33" i="1" s="1"/>
  <c r="X35" i="1" s="1"/>
  <c r="X36" i="1" s="1"/>
  <c r="X38" i="1" s="1"/>
  <c r="AA19" i="2"/>
  <c r="AA21" i="2" s="1"/>
  <c r="AA19" i="5"/>
  <c r="AA21" i="5" s="1"/>
  <c r="O19" i="5"/>
  <c r="O21" i="5" s="1"/>
  <c r="X19" i="2"/>
  <c r="X21" i="2" s="1"/>
  <c r="X23" i="2" s="1"/>
  <c r="X24" i="2" s="1"/>
  <c r="X26" i="2" s="1"/>
  <c r="R19" i="2"/>
  <c r="R21" i="2" s="1"/>
  <c r="L19" i="2"/>
  <c r="L21" i="2" s="1"/>
  <c r="L23" i="2" s="1"/>
  <c r="L24" i="2" s="1"/>
  <c r="L26" i="2" s="1"/>
  <c r="L19" i="4"/>
  <c r="L21" i="4" s="1"/>
  <c r="L23" i="4" s="1"/>
  <c r="L24" i="4" s="1"/>
  <c r="L26" i="4" s="1"/>
  <c r="O31" i="1"/>
  <c r="O33" i="1" s="1"/>
  <c r="AA23" i="6"/>
  <c r="AA24" i="6" s="1"/>
  <c r="AA26" i="6" s="1"/>
  <c r="AA35" i="1"/>
  <c r="AA36" i="1" s="1"/>
  <c r="AA38" i="1" s="1"/>
  <c r="O23" i="2"/>
  <c r="O24" i="2" s="1"/>
  <c r="O26" i="2" s="1"/>
  <c r="R23" i="2"/>
  <c r="R24" i="2" s="1"/>
  <c r="R26" i="2" s="1"/>
  <c r="AA23" i="2"/>
  <c r="AA24" i="2" s="1"/>
  <c r="AA26" i="2" s="1"/>
  <c r="U23" i="4"/>
  <c r="U24" i="4" s="1"/>
  <c r="U26" i="4" s="1"/>
  <c r="X23" i="5"/>
  <c r="X24" i="5" s="1"/>
  <c r="X26" i="5" s="1"/>
  <c r="R23" i="3"/>
  <c r="R24" i="3" s="1"/>
  <c r="R26" i="3" s="1"/>
  <c r="L24" i="1"/>
  <c r="U47" i="1"/>
  <c r="X47" i="1"/>
  <c r="R35" i="2"/>
  <c r="U35" i="3"/>
  <c r="X19" i="3"/>
  <c r="X21" i="3" s="1"/>
  <c r="L19" i="3"/>
  <c r="AA19" i="4"/>
  <c r="AA21" i="4" s="1"/>
  <c r="O19" i="4"/>
  <c r="O21" i="4" s="1"/>
  <c r="R35" i="5"/>
  <c r="O23" i="6"/>
  <c r="O24" i="6" s="1"/>
  <c r="O26" i="6" s="1"/>
  <c r="U19" i="6"/>
  <c r="U21" i="6" s="1"/>
  <c r="U35" i="2"/>
  <c r="O47" i="1"/>
  <c r="AA47" i="1"/>
  <c r="AA35" i="2"/>
  <c r="O35" i="2"/>
  <c r="R35" i="3"/>
  <c r="U23" i="3"/>
  <c r="U24" i="3" s="1"/>
  <c r="U26" i="3" s="1"/>
  <c r="X23" i="4"/>
  <c r="X24" i="4" s="1"/>
  <c r="X26" i="4" s="1"/>
  <c r="L23" i="5"/>
  <c r="L24" i="5" s="1"/>
  <c r="L26" i="5" s="1"/>
  <c r="R19" i="5"/>
  <c r="R21" i="5" s="1"/>
  <c r="L35" i="3"/>
  <c r="R47" i="1"/>
  <c r="X35" i="2"/>
  <c r="AA23" i="5"/>
  <c r="AA24" i="5" s="1"/>
  <c r="AA26" i="5" s="1"/>
  <c r="O23" i="5"/>
  <c r="O24" i="5" s="1"/>
  <c r="O26" i="5" s="1"/>
  <c r="U35" i="1"/>
  <c r="U36" i="1" s="1"/>
  <c r="U38" i="1" s="1"/>
  <c r="X35" i="3"/>
  <c r="O35" i="3"/>
  <c r="AA35" i="3"/>
  <c r="O23" i="3"/>
  <c r="O24" i="3" s="1"/>
  <c r="O26" i="3" s="1"/>
  <c r="AA23" i="3"/>
  <c r="AA24" i="3" s="1"/>
  <c r="AA26" i="3" s="1"/>
  <c r="O35" i="5"/>
  <c r="AA35" i="5"/>
  <c r="U23" i="5"/>
  <c r="U24" i="5" s="1"/>
  <c r="U26" i="5" s="1"/>
  <c r="L31" i="1" l="1"/>
  <c r="L21" i="3"/>
  <c r="L23" i="3" s="1"/>
  <c r="L24" i="3" s="1"/>
  <c r="L26" i="3" s="1"/>
  <c r="AA28" i="3"/>
  <c r="AA29" i="3"/>
  <c r="R41" i="1"/>
  <c r="R40" i="1"/>
  <c r="U28" i="2"/>
  <c r="U29" i="2"/>
  <c r="O28" i="3"/>
  <c r="O29" i="3"/>
  <c r="R28" i="3"/>
  <c r="R29" i="3"/>
  <c r="AA28" i="2"/>
  <c r="AA29" i="2"/>
  <c r="X28" i="4"/>
  <c r="X29" i="4"/>
  <c r="U41" i="1"/>
  <c r="U40" i="1"/>
  <c r="X28" i="5"/>
  <c r="X29" i="5"/>
  <c r="AA28" i="5"/>
  <c r="AA29" i="5"/>
  <c r="O28" i="5"/>
  <c r="O29" i="5"/>
  <c r="L28" i="5"/>
  <c r="L29" i="5"/>
  <c r="U28" i="3"/>
  <c r="U29" i="3"/>
  <c r="X41" i="1"/>
  <c r="X40" i="1"/>
  <c r="L28" i="2"/>
  <c r="L29" i="2"/>
  <c r="U28" i="5"/>
  <c r="U29" i="5"/>
  <c r="O28" i="2"/>
  <c r="O29" i="2"/>
  <c r="AA41" i="1"/>
  <c r="AA40" i="1"/>
  <c r="X23" i="3"/>
  <c r="X24" i="3" s="1"/>
  <c r="X26" i="3" s="1"/>
  <c r="L28" i="6"/>
  <c r="L29" i="6"/>
  <c r="R28" i="4"/>
  <c r="R29" i="4"/>
  <c r="L28" i="4"/>
  <c r="L29" i="4"/>
  <c r="O23" i="4"/>
  <c r="O24" i="4" s="1"/>
  <c r="O26" i="4" s="1"/>
  <c r="R28" i="2"/>
  <c r="R29" i="2"/>
  <c r="U28" i="4"/>
  <c r="U29" i="4"/>
  <c r="AA28" i="6"/>
  <c r="AA29" i="6"/>
  <c r="R28" i="6"/>
  <c r="R29" i="6"/>
  <c r="R23" i="5"/>
  <c r="R24" i="5" s="1"/>
  <c r="R26" i="5" s="1"/>
  <c r="O28" i="6"/>
  <c r="O29" i="6"/>
  <c r="AA23" i="4"/>
  <c r="AA24" i="4" s="1"/>
  <c r="AA26" i="4" s="1"/>
  <c r="O35" i="1"/>
  <c r="X28" i="2"/>
  <c r="X29" i="2"/>
  <c r="X28" i="6"/>
  <c r="X29" i="6"/>
  <c r="U23" i="6"/>
  <c r="U24" i="6" s="1"/>
  <c r="U26" i="6" s="1"/>
  <c r="X31" i="6" l="1"/>
  <c r="X42" i="6" s="1"/>
  <c r="AA43" i="1"/>
  <c r="AA54" i="1" s="1"/>
  <c r="X43" i="1"/>
  <c r="X54" i="1" s="1"/>
  <c r="U43" i="1"/>
  <c r="U54" i="1" s="1"/>
  <c r="R31" i="4"/>
  <c r="R42" i="4" s="1"/>
  <c r="O31" i="2"/>
  <c r="O42" i="2" s="1"/>
  <c r="L31" i="2"/>
  <c r="L42" i="2" s="1"/>
  <c r="U31" i="3"/>
  <c r="U42" i="3" s="1"/>
  <c r="O31" i="5"/>
  <c r="O42" i="5" s="1"/>
  <c r="X31" i="5"/>
  <c r="X42" i="5" s="1"/>
  <c r="X31" i="4"/>
  <c r="X42" i="4" s="1"/>
  <c r="R31" i="6"/>
  <c r="R42" i="6" s="1"/>
  <c r="U31" i="4"/>
  <c r="U42" i="4" s="1"/>
  <c r="R43" i="1"/>
  <c r="R54" i="1" s="1"/>
  <c r="O31" i="6"/>
  <c r="O42" i="6" s="1"/>
  <c r="R31" i="3"/>
  <c r="R42" i="3" s="1"/>
  <c r="U31" i="2"/>
  <c r="U42" i="2" s="1"/>
  <c r="AA31" i="3"/>
  <c r="AA42" i="3" s="1"/>
  <c r="R28" i="5"/>
  <c r="R29" i="5"/>
  <c r="O28" i="4"/>
  <c r="O29" i="4"/>
  <c r="U28" i="6"/>
  <c r="U29" i="6"/>
  <c r="AA28" i="4"/>
  <c r="AA29" i="4"/>
  <c r="X31" i="2"/>
  <c r="X42" i="2" s="1"/>
  <c r="AA31" i="6"/>
  <c r="AA42" i="6" s="1"/>
  <c r="R31" i="2"/>
  <c r="R42" i="2" s="1"/>
  <c r="L31" i="4"/>
  <c r="L42" i="4" s="1"/>
  <c r="L31" i="6"/>
  <c r="L42" i="6" s="1"/>
  <c r="U31" i="5"/>
  <c r="U42" i="5" s="1"/>
  <c r="L31" i="5"/>
  <c r="L42" i="5" s="1"/>
  <c r="AA31" i="5"/>
  <c r="AA42" i="5" s="1"/>
  <c r="AA31" i="2"/>
  <c r="AA42" i="2" s="1"/>
  <c r="O31" i="3"/>
  <c r="O42" i="3" s="1"/>
  <c r="L33" i="1"/>
  <c r="L28" i="3"/>
  <c r="L29" i="3"/>
  <c r="L35" i="1"/>
  <c r="O36" i="1"/>
  <c r="X28" i="3"/>
  <c r="X29" i="3"/>
  <c r="X31" i="3" l="1"/>
  <c r="X42" i="3" s="1"/>
  <c r="AA31" i="4"/>
  <c r="AA42" i="4" s="1"/>
  <c r="O31" i="4"/>
  <c r="O42" i="4" s="1"/>
  <c r="L31" i="3"/>
  <c r="L42" i="3" s="1"/>
  <c r="L36" i="1"/>
  <c r="O38" i="1"/>
  <c r="U31" i="6"/>
  <c r="U42" i="6" s="1"/>
  <c r="R31" i="5"/>
  <c r="R42" i="5" s="1"/>
  <c r="O41" i="1" l="1"/>
  <c r="L41" i="1" s="1"/>
  <c r="O40" i="1"/>
  <c r="L38" i="1"/>
  <c r="O43" i="1" l="1"/>
  <c r="L40" i="1"/>
  <c r="O54" i="1" l="1"/>
  <c r="L54" i="1" s="1"/>
  <c r="L43" i="1"/>
</calcChain>
</file>

<file path=xl/comments1.xml><?xml version="1.0" encoding="utf-8"?>
<comments xmlns="http://schemas.openxmlformats.org/spreadsheetml/2006/main">
  <authors>
    <author>admin</author>
    <author>jungtj</author>
  </authors>
  <commentList>
    <comment ref="B32" authorId="0" shapeId="0">
      <text>
        <r>
          <rPr>
            <b/>
            <sz val="9"/>
            <color indexed="81"/>
            <rFont val="돋움"/>
            <family val="3"/>
            <charset val="129"/>
          </rPr>
          <t>광업권</t>
        </r>
        <r>
          <rPr>
            <b/>
            <sz val="9"/>
            <color indexed="81"/>
            <rFont val="Tahoma"/>
            <family val="2"/>
          </rPr>
          <t xml:space="preserve">, </t>
        </r>
        <r>
          <rPr>
            <b/>
            <sz val="9"/>
            <color indexed="81"/>
            <rFont val="돋움"/>
            <family val="3"/>
            <charset val="129"/>
          </rPr>
          <t>광업용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유형자사능로서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생산량비례법에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의하는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경우에는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상각률을</t>
        </r>
        <r>
          <rPr>
            <b/>
            <sz val="9"/>
            <color indexed="81"/>
            <rFont val="Tahoma"/>
            <family val="2"/>
          </rPr>
          <t xml:space="preserve"> (</t>
        </r>
        <r>
          <rPr>
            <b/>
            <sz val="9"/>
            <color indexed="81"/>
            <rFont val="돋움"/>
            <family val="3"/>
            <charset val="129"/>
          </rPr>
          <t>해당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사업연도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중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해당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광구의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채굴량</t>
        </r>
        <r>
          <rPr>
            <b/>
            <sz val="9"/>
            <color indexed="81"/>
            <rFont val="Tahoma"/>
            <family val="2"/>
          </rPr>
          <t>/</t>
        </r>
        <r>
          <rPr>
            <b/>
            <sz val="9"/>
            <color indexed="81"/>
            <rFont val="돋움"/>
            <family val="3"/>
            <charset val="129"/>
          </rPr>
          <t>해당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광구의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총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채굴예정량</t>
        </r>
        <r>
          <rPr>
            <b/>
            <sz val="9"/>
            <color indexed="81"/>
            <rFont val="Tahoma"/>
            <family val="2"/>
          </rPr>
          <t>)</t>
        </r>
        <r>
          <rPr>
            <b/>
            <sz val="9"/>
            <color indexed="81"/>
            <rFont val="돋움"/>
            <family val="3"/>
            <charset val="129"/>
          </rPr>
          <t>으로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하여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이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서식을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사용합니다</t>
        </r>
        <r>
          <rPr>
            <b/>
            <sz val="9"/>
            <color indexed="81"/>
            <rFont val="Tahoma"/>
            <family val="2"/>
          </rPr>
          <t xml:space="preserve">.
</t>
        </r>
      </text>
    </comment>
    <comment ref="D40" authorId="0" shapeId="0">
      <text>
        <r>
          <rPr>
            <b/>
            <sz val="9"/>
            <color indexed="81"/>
            <rFont val="돋움"/>
            <family val="3"/>
            <charset val="129"/>
          </rPr>
          <t xml:space="preserve">손금불산입
</t>
        </r>
      </text>
    </comment>
    <comment ref="D41" authorId="0" shapeId="0">
      <text>
        <r>
          <rPr>
            <b/>
            <sz val="9"/>
            <color indexed="81"/>
            <rFont val="돋움"/>
            <family val="3"/>
            <charset val="129"/>
          </rPr>
          <t xml:space="preserve">손금산입
</t>
        </r>
      </text>
    </comment>
    <comment ref="B46" authorId="1" shapeId="0">
      <text>
        <r>
          <rPr>
            <sz val="9"/>
            <color indexed="81"/>
            <rFont val="굴림"/>
            <family val="3"/>
            <charset val="129"/>
          </rPr>
          <t xml:space="preserve">이 서식의 작성방법은 "유형자산감가상각비조정명세서(정률법)[별지제20호서식(1)]"을 참고하여 작성합니다.
</t>
        </r>
      </text>
    </comment>
  </commentList>
</comments>
</file>

<file path=xl/comments2.xml><?xml version="1.0" encoding="utf-8"?>
<comments xmlns="http://schemas.openxmlformats.org/spreadsheetml/2006/main">
  <authors>
    <author>admin</author>
    <author>jungtj</author>
  </authors>
  <commentList>
    <comment ref="D28" authorId="0" shapeId="0">
      <text>
        <r>
          <rPr>
            <b/>
            <sz val="9"/>
            <color indexed="81"/>
            <rFont val="돋움"/>
            <family val="3"/>
            <charset val="129"/>
          </rPr>
          <t xml:space="preserve">손금불산입
</t>
        </r>
      </text>
    </comment>
    <comment ref="D29" authorId="0" shapeId="0">
      <text>
        <r>
          <rPr>
            <b/>
            <sz val="9"/>
            <color indexed="81"/>
            <rFont val="돋움"/>
            <family val="3"/>
            <charset val="129"/>
          </rPr>
          <t xml:space="preserve">손금산입
</t>
        </r>
      </text>
    </comment>
    <comment ref="B34" authorId="1" shapeId="0">
      <text>
        <r>
          <rPr>
            <sz val="9"/>
            <color indexed="81"/>
            <rFont val="굴림"/>
            <family val="3"/>
            <charset val="129"/>
          </rPr>
          <t xml:space="preserve">이 서식의 작성방법은 "유형자산감가상각비조정명세서(정률법)[별지제20호서식(1)]"을 참고하여 작성합니다.
</t>
        </r>
      </text>
    </comment>
  </commentList>
</comments>
</file>

<file path=xl/comments3.xml><?xml version="1.0" encoding="utf-8"?>
<comments xmlns="http://schemas.openxmlformats.org/spreadsheetml/2006/main">
  <authors>
    <author>admin</author>
    <author>jungtj</author>
  </authors>
  <commentList>
    <comment ref="D28" authorId="0" shapeId="0">
      <text>
        <r>
          <rPr>
            <b/>
            <sz val="9"/>
            <color indexed="81"/>
            <rFont val="돋움"/>
            <family val="3"/>
            <charset val="129"/>
          </rPr>
          <t xml:space="preserve">손금불산입
</t>
        </r>
      </text>
    </comment>
    <comment ref="D29" authorId="0" shapeId="0">
      <text>
        <r>
          <rPr>
            <b/>
            <sz val="9"/>
            <color indexed="81"/>
            <rFont val="돋움"/>
            <family val="3"/>
            <charset val="129"/>
          </rPr>
          <t xml:space="preserve">손금산입
</t>
        </r>
      </text>
    </comment>
    <comment ref="B34" authorId="1" shapeId="0">
      <text>
        <r>
          <rPr>
            <sz val="9"/>
            <color indexed="81"/>
            <rFont val="굴림"/>
            <family val="3"/>
            <charset val="129"/>
          </rPr>
          <t xml:space="preserve">이 서식의 작성방법은 "유형자산감가상각비조정명세서(정률법)[별지제20호서식(1)]"을 참고하여 작성합니다.
</t>
        </r>
      </text>
    </comment>
  </commentList>
</comments>
</file>

<file path=xl/comments4.xml><?xml version="1.0" encoding="utf-8"?>
<comments xmlns="http://schemas.openxmlformats.org/spreadsheetml/2006/main">
  <authors>
    <author>admin</author>
    <author>jungtj</author>
  </authors>
  <commentList>
    <comment ref="D28" authorId="0" shapeId="0">
      <text>
        <r>
          <rPr>
            <b/>
            <sz val="9"/>
            <color indexed="81"/>
            <rFont val="돋움"/>
            <family val="3"/>
            <charset val="129"/>
          </rPr>
          <t xml:space="preserve">손금불산입
</t>
        </r>
      </text>
    </comment>
    <comment ref="D29" authorId="0" shapeId="0">
      <text>
        <r>
          <rPr>
            <b/>
            <sz val="9"/>
            <color indexed="81"/>
            <rFont val="돋움"/>
            <family val="3"/>
            <charset val="129"/>
          </rPr>
          <t xml:space="preserve">손금산입
</t>
        </r>
      </text>
    </comment>
    <comment ref="B34" authorId="1" shapeId="0">
      <text>
        <r>
          <rPr>
            <sz val="9"/>
            <color indexed="81"/>
            <rFont val="굴림"/>
            <family val="3"/>
            <charset val="129"/>
          </rPr>
          <t xml:space="preserve">이 서식의 작성방법은 "유형자산감가상각비조정명세서(정률법)[별지제20호서식(1)]"을 참고하여 작성합니다.
</t>
        </r>
      </text>
    </comment>
  </commentList>
</comments>
</file>

<file path=xl/comments5.xml><?xml version="1.0" encoding="utf-8"?>
<comments xmlns="http://schemas.openxmlformats.org/spreadsheetml/2006/main">
  <authors>
    <author>admin</author>
    <author>jungtj</author>
  </authors>
  <commentList>
    <comment ref="D28" authorId="0" shapeId="0">
      <text>
        <r>
          <rPr>
            <b/>
            <sz val="9"/>
            <color indexed="81"/>
            <rFont val="돋움"/>
            <family val="3"/>
            <charset val="129"/>
          </rPr>
          <t xml:space="preserve">손금불산입
</t>
        </r>
      </text>
    </comment>
    <comment ref="D29" authorId="0" shapeId="0">
      <text>
        <r>
          <rPr>
            <b/>
            <sz val="9"/>
            <color indexed="81"/>
            <rFont val="돋움"/>
            <family val="3"/>
            <charset val="129"/>
          </rPr>
          <t xml:space="preserve">손금산입
</t>
        </r>
      </text>
    </comment>
    <comment ref="B34" authorId="1" shapeId="0">
      <text>
        <r>
          <rPr>
            <sz val="9"/>
            <color indexed="81"/>
            <rFont val="굴림"/>
            <family val="3"/>
            <charset val="129"/>
          </rPr>
          <t xml:space="preserve">이 서식의 작성방법은 "유형자산감가상각비조정명세서(정률법)[별지제20호서식(1)]"을 참고하여 작성합니다.
</t>
        </r>
      </text>
    </comment>
  </commentList>
</comments>
</file>

<file path=xl/comments6.xml><?xml version="1.0" encoding="utf-8"?>
<comments xmlns="http://schemas.openxmlformats.org/spreadsheetml/2006/main">
  <authors>
    <author>admin</author>
    <author>jungtj</author>
  </authors>
  <commentList>
    <comment ref="D28" authorId="0" shapeId="0">
      <text>
        <r>
          <rPr>
            <b/>
            <sz val="9"/>
            <color indexed="81"/>
            <rFont val="돋움"/>
            <family val="3"/>
            <charset val="129"/>
          </rPr>
          <t xml:space="preserve">손금불산입
</t>
        </r>
      </text>
    </comment>
    <comment ref="D29" authorId="0" shapeId="0">
      <text>
        <r>
          <rPr>
            <b/>
            <sz val="9"/>
            <color indexed="81"/>
            <rFont val="돋움"/>
            <family val="3"/>
            <charset val="129"/>
          </rPr>
          <t xml:space="preserve">손금산입
</t>
        </r>
      </text>
    </comment>
    <comment ref="B34" authorId="1" shapeId="0">
      <text>
        <r>
          <rPr>
            <sz val="9"/>
            <color indexed="81"/>
            <rFont val="굴림"/>
            <family val="3"/>
            <charset val="129"/>
          </rPr>
          <t xml:space="preserve">이 서식의 작성방법은 "유형자산감가상각비조정명세서(정률법)[별지제20호서식(1)]"을 참고하여 작성합니다.
</t>
        </r>
      </text>
    </comment>
  </commentList>
</comments>
</file>

<file path=xl/sharedStrings.xml><?xml version="1.0" encoding="utf-8"?>
<sst xmlns="http://schemas.openxmlformats.org/spreadsheetml/2006/main" count="325" uniqueCount="209">
  <si>
    <t>자산
구분</t>
    <phoneticPr fontId="3" type="noConversion"/>
  </si>
  <si>
    <t xml:space="preserve"> ①종류 또는 업종명</t>
    <phoneticPr fontId="3" type="noConversion"/>
  </si>
  <si>
    <t>총계</t>
    <phoneticPr fontId="3" type="noConversion"/>
  </si>
  <si>
    <t xml:space="preserve"> ②구조(용도) 또는 자산명</t>
    <phoneticPr fontId="3" type="noConversion"/>
  </si>
  <si>
    <t xml:space="preserve"> ③취득일</t>
    <phoneticPr fontId="3" type="noConversion"/>
  </si>
  <si>
    <t xml:space="preserve"> ④내용연수(기준 · 신고)</t>
    <phoneticPr fontId="3" type="noConversion"/>
  </si>
  <si>
    <t>상각
계산
의
기초
가액</t>
    <phoneticPr fontId="3" type="noConversion"/>
  </si>
  <si>
    <t xml:space="preserve"> ⑤기말현재액</t>
    <phoneticPr fontId="3" type="noConversion"/>
  </si>
  <si>
    <t xml:space="preserve"> ⑥감가상각누계액</t>
    <phoneticPr fontId="3" type="noConversion"/>
  </si>
  <si>
    <t xml:space="preserve"> ⑦미상각잔액
 [⑤-⑥]</t>
    <phoneticPr fontId="3" type="noConversion"/>
  </si>
  <si>
    <t>회사계산
상각비</t>
    <phoneticPr fontId="3" type="noConversion"/>
  </si>
  <si>
    <t xml:space="preserve"> ⑧전기말누계</t>
    <phoneticPr fontId="3" type="noConversion"/>
  </si>
  <si>
    <t xml:space="preserve"> ⑨당기상각비</t>
    <phoneticPr fontId="3" type="noConversion"/>
  </si>
  <si>
    <t xml:space="preserve"> ⑩당기말누계
 [⑧+⑨]</t>
    <phoneticPr fontId="3" type="noConversion"/>
  </si>
  <si>
    <t>자본적
지출</t>
    <phoneticPr fontId="3" type="noConversion"/>
  </si>
  <si>
    <t xml:space="preserve"> ⑪전기말누계</t>
    <phoneticPr fontId="3" type="noConversion"/>
  </si>
  <si>
    <t xml:space="preserve"> ⑫당기지출액</t>
    <phoneticPr fontId="3" type="noConversion"/>
  </si>
  <si>
    <t xml:space="preserve"> ⑬합계[⑪+⑫]</t>
    <phoneticPr fontId="3" type="noConversion"/>
  </si>
  <si>
    <t xml:space="preserve"> ⑭취득가액[⑦+⑩+⑬]</t>
    <phoneticPr fontId="3" type="noConversion"/>
  </si>
  <si>
    <t xml:space="preserve"> ⑮일반상각률 · 특별상각률</t>
    <phoneticPr fontId="3" type="noConversion"/>
  </si>
  <si>
    <t>상각
범위액
계산</t>
    <phoneticPr fontId="3" type="noConversion"/>
  </si>
  <si>
    <t>당기산출
상각액</t>
    <phoneticPr fontId="3" type="noConversion"/>
  </si>
  <si>
    <t xml:space="preserve"> 16.일반상각액</t>
    <phoneticPr fontId="3" type="noConversion"/>
  </si>
  <si>
    <t xml:space="preserve"> 17.특별상각액</t>
    <phoneticPr fontId="3" type="noConversion"/>
  </si>
  <si>
    <t xml:space="preserve"> 18.계[16.+17.]</t>
    <phoneticPr fontId="3" type="noConversion"/>
  </si>
  <si>
    <t xml:space="preserve"> 19.당기상각시인범위액[18, 
 단,18≤14-8-11+25-전기28]</t>
    <phoneticPr fontId="3" type="noConversion"/>
  </si>
  <si>
    <t xml:space="preserve"> 20.회사계산상각액[⑨+⑫]</t>
    <phoneticPr fontId="3" type="noConversion"/>
  </si>
  <si>
    <t xml:space="preserve"> 21.차감액[20.-19.]</t>
    <phoneticPr fontId="3" type="noConversion"/>
  </si>
  <si>
    <t xml:space="preserve"> 22.최저한세적용에 따른 특별상각부인액</t>
    <phoneticPr fontId="3" type="noConversion"/>
  </si>
  <si>
    <t>조정액</t>
    <phoneticPr fontId="3" type="noConversion"/>
  </si>
  <si>
    <t xml:space="preserve"> 23.상각부인액[21.+22.]</t>
    <phoneticPr fontId="3" type="noConversion"/>
  </si>
  <si>
    <t xml:space="preserve"> 24.기왕부인액 중 당기손금
 추인액[25, 단 25≤|△21|]</t>
    <phoneticPr fontId="3" type="noConversion"/>
  </si>
  <si>
    <t xml:space="preserve"> 25.전기말부인액누계
 [전기 26]</t>
    <phoneticPr fontId="3" type="noConversion"/>
  </si>
  <si>
    <t xml:space="preserve"> 26.당기말부인액누계
 [25+23-|24|]</t>
    <phoneticPr fontId="3" type="noConversion"/>
  </si>
  <si>
    <t>당기말
의제
상각액</t>
    <phoneticPr fontId="3" type="noConversion"/>
  </si>
  <si>
    <t xml:space="preserve"> 27.당기의제상각액
 [|△21|-|24|]</t>
    <phoneticPr fontId="3" type="noConversion"/>
  </si>
  <si>
    <t xml:space="preserve"> 28.의제상각액누계
 [전기28+27]</t>
    <phoneticPr fontId="3" type="noConversion"/>
  </si>
  <si>
    <t>사업연도</t>
    <phoneticPr fontId="3" type="noConversion"/>
  </si>
  <si>
    <t>법인명</t>
    <phoneticPr fontId="3" type="noConversion"/>
  </si>
  <si>
    <t>※ 관련서식</t>
    <phoneticPr fontId="3" type="noConversion"/>
  </si>
  <si>
    <t>감가상각비조정명세서합계표</t>
    <phoneticPr fontId="3" type="noConversion"/>
  </si>
  <si>
    <t>과목별 소득금액조정명세서(1)</t>
    <phoneticPr fontId="3" type="noConversion"/>
  </si>
  <si>
    <t>과목별 소득금액조정명세서(2)</t>
    <phoneticPr fontId="3" type="noConversion"/>
  </si>
  <si>
    <t>• 본 서식과 20호(1) 서식의 감가상각내역을 감가상각비조정명세서합계표[20호(3)] 서식에 옮겨 적습니다.
• 23.상각부인액 또는 24.손금추인액 값이 있는 경우 해당 금액을 소득금액조정명세서(1),(2)에 옮겨 적습니다.
• 기중 취득자산 및 기중 양도자산을 감가상각하는 경우 16.17.상각액란을 직접 수정하셔야 합니다.</t>
    <phoneticPr fontId="3" type="noConversion"/>
  </si>
  <si>
    <t>자산
구분</t>
    <phoneticPr fontId="3" type="noConversion"/>
  </si>
  <si>
    <t xml:space="preserve"> ①종류 또는 업종명</t>
    <phoneticPr fontId="3" type="noConversion"/>
  </si>
  <si>
    <t xml:space="preserve"> ②구조(용도) 또는 자산명</t>
    <phoneticPr fontId="3" type="noConversion"/>
  </si>
  <si>
    <t xml:space="preserve"> ③취득일</t>
    <phoneticPr fontId="3" type="noConversion"/>
  </si>
  <si>
    <t xml:space="preserve"> ④내용연수(기준 · 신고)</t>
    <phoneticPr fontId="3" type="noConversion"/>
  </si>
  <si>
    <t>상각
계산
의
기초
가액</t>
    <phoneticPr fontId="3" type="noConversion"/>
  </si>
  <si>
    <t xml:space="preserve"> ⑤기말현재액</t>
    <phoneticPr fontId="3" type="noConversion"/>
  </si>
  <si>
    <t xml:space="preserve"> ⑥감가상각누계액</t>
    <phoneticPr fontId="3" type="noConversion"/>
  </si>
  <si>
    <t xml:space="preserve"> ⑦미상각잔액
 [⑤-⑥]</t>
    <phoneticPr fontId="3" type="noConversion"/>
  </si>
  <si>
    <t>회사계산
상각비</t>
    <phoneticPr fontId="3" type="noConversion"/>
  </si>
  <si>
    <t xml:space="preserve"> ⑧전기말누계</t>
    <phoneticPr fontId="3" type="noConversion"/>
  </si>
  <si>
    <t xml:space="preserve"> ⑨당기상각비</t>
    <phoneticPr fontId="3" type="noConversion"/>
  </si>
  <si>
    <t xml:space="preserve"> ⑩당기말누계
 [⑧+⑨]</t>
    <phoneticPr fontId="3" type="noConversion"/>
  </si>
  <si>
    <t>자본적
지출</t>
    <phoneticPr fontId="3" type="noConversion"/>
  </si>
  <si>
    <t xml:space="preserve"> ⑪전기말누계</t>
    <phoneticPr fontId="3" type="noConversion"/>
  </si>
  <si>
    <t xml:space="preserve"> ⑫당기지출액</t>
    <phoneticPr fontId="3" type="noConversion"/>
  </si>
  <si>
    <t xml:space="preserve"> ⑬합계[⑪+⑫]</t>
    <phoneticPr fontId="3" type="noConversion"/>
  </si>
  <si>
    <t xml:space="preserve"> ⑭취득가액[⑦+⑩+⑬]</t>
    <phoneticPr fontId="3" type="noConversion"/>
  </si>
  <si>
    <t xml:space="preserve"> ⑮일반상각률 · 특별상각률</t>
    <phoneticPr fontId="3" type="noConversion"/>
  </si>
  <si>
    <t>상각
범위액
계산</t>
    <phoneticPr fontId="3" type="noConversion"/>
  </si>
  <si>
    <t>당기산출
상각액</t>
    <phoneticPr fontId="3" type="noConversion"/>
  </si>
  <si>
    <t xml:space="preserve"> 16.일반상각액</t>
    <phoneticPr fontId="3" type="noConversion"/>
  </si>
  <si>
    <t xml:space="preserve"> 17.특별상각액</t>
    <phoneticPr fontId="3" type="noConversion"/>
  </si>
  <si>
    <t xml:space="preserve"> 18.계[16.+17.]</t>
    <phoneticPr fontId="3" type="noConversion"/>
  </si>
  <si>
    <t xml:space="preserve"> 19.당기상각시인범위액[18, 
 단,18≤14-8-11+25-전기28]</t>
    <phoneticPr fontId="3" type="noConversion"/>
  </si>
  <si>
    <t xml:space="preserve"> 20.회사계산상각액[⑨+⑫]</t>
    <phoneticPr fontId="3" type="noConversion"/>
  </si>
  <si>
    <t xml:space="preserve"> 21.차감액[20.-19.]</t>
    <phoneticPr fontId="3" type="noConversion"/>
  </si>
  <si>
    <t xml:space="preserve"> 22.최저한세적용에 따른 특별상각부인액</t>
    <phoneticPr fontId="3" type="noConversion"/>
  </si>
  <si>
    <t>자산
구분</t>
    <phoneticPr fontId="3" type="noConversion"/>
  </si>
  <si>
    <t xml:space="preserve"> ①종류 또는 업종명</t>
    <phoneticPr fontId="3" type="noConversion"/>
  </si>
  <si>
    <t xml:space="preserve"> ②구조(용도) 또는 자산명</t>
    <phoneticPr fontId="3" type="noConversion"/>
  </si>
  <si>
    <t xml:space="preserve"> ③취득일</t>
    <phoneticPr fontId="3" type="noConversion"/>
  </si>
  <si>
    <t xml:space="preserve"> ④내용연수(기준 · 신고)</t>
    <phoneticPr fontId="3" type="noConversion"/>
  </si>
  <si>
    <t>상각
계산
의
기초
가액</t>
    <phoneticPr fontId="3" type="noConversion"/>
  </si>
  <si>
    <t xml:space="preserve"> ⑤기말현재액</t>
    <phoneticPr fontId="3" type="noConversion"/>
  </si>
  <si>
    <t xml:space="preserve"> ⑥감가상각누계액</t>
    <phoneticPr fontId="3" type="noConversion"/>
  </si>
  <si>
    <t xml:space="preserve"> ⑦미상각잔액
 [⑤-⑥]</t>
    <phoneticPr fontId="3" type="noConversion"/>
  </si>
  <si>
    <t>회사계산
상각비</t>
    <phoneticPr fontId="3" type="noConversion"/>
  </si>
  <si>
    <t xml:space="preserve"> ⑧전기말누계</t>
    <phoneticPr fontId="3" type="noConversion"/>
  </si>
  <si>
    <t xml:space="preserve"> ⑨당기상각비</t>
    <phoneticPr fontId="3" type="noConversion"/>
  </si>
  <si>
    <t xml:space="preserve"> ⑩당기말누계
 [⑧+⑨]</t>
    <phoneticPr fontId="3" type="noConversion"/>
  </si>
  <si>
    <t>자본적
지출</t>
    <phoneticPr fontId="3" type="noConversion"/>
  </si>
  <si>
    <t xml:space="preserve"> ⑪전기말누계</t>
    <phoneticPr fontId="3" type="noConversion"/>
  </si>
  <si>
    <t xml:space="preserve"> ⑫당기지출액</t>
    <phoneticPr fontId="3" type="noConversion"/>
  </si>
  <si>
    <t xml:space="preserve"> ⑬합계[⑪+⑫]</t>
    <phoneticPr fontId="3" type="noConversion"/>
  </si>
  <si>
    <t xml:space="preserve"> ⑭취득가액[⑦+⑩+⑬]</t>
    <phoneticPr fontId="3" type="noConversion"/>
  </si>
  <si>
    <t xml:space="preserve"> ⑮일반상각률 · 특별상각률</t>
    <phoneticPr fontId="3" type="noConversion"/>
  </si>
  <si>
    <t>상각
범위액
계산</t>
    <phoneticPr fontId="3" type="noConversion"/>
  </si>
  <si>
    <t>당기산출
상각액</t>
    <phoneticPr fontId="3" type="noConversion"/>
  </si>
  <si>
    <t xml:space="preserve"> 16.일반상각액</t>
    <phoneticPr fontId="3" type="noConversion"/>
  </si>
  <si>
    <t xml:space="preserve"> 17.특별상각액</t>
    <phoneticPr fontId="3" type="noConversion"/>
  </si>
  <si>
    <t xml:space="preserve"> 18.계[16.+17.]</t>
    <phoneticPr fontId="3" type="noConversion"/>
  </si>
  <si>
    <t xml:space="preserve"> 19.당기상각시인범위액[18, 
 단,18≤14-8-11+25-전기28]</t>
    <phoneticPr fontId="3" type="noConversion"/>
  </si>
  <si>
    <t xml:space="preserve"> 20.회사계산상각액[⑨+⑫]</t>
    <phoneticPr fontId="3" type="noConversion"/>
  </si>
  <si>
    <t xml:space="preserve"> 21.차감액[20.-19.]</t>
    <phoneticPr fontId="3" type="noConversion"/>
  </si>
  <si>
    <t xml:space="preserve"> 22.최저한세적용에 따른 특별상각부인액</t>
    <phoneticPr fontId="3" type="noConversion"/>
  </si>
  <si>
    <t>자산
구분</t>
    <phoneticPr fontId="3" type="noConversion"/>
  </si>
  <si>
    <t xml:space="preserve"> ①종류 또는 업종명</t>
    <phoneticPr fontId="3" type="noConversion"/>
  </si>
  <si>
    <t xml:space="preserve"> ②구조(용도) 또는 자산명</t>
    <phoneticPr fontId="3" type="noConversion"/>
  </si>
  <si>
    <t xml:space="preserve"> ③취득일</t>
    <phoneticPr fontId="3" type="noConversion"/>
  </si>
  <si>
    <t xml:space="preserve"> ④내용연수(기준 · 신고)</t>
    <phoneticPr fontId="3" type="noConversion"/>
  </si>
  <si>
    <t>상각
계산
의
기초
가액</t>
    <phoneticPr fontId="3" type="noConversion"/>
  </si>
  <si>
    <t xml:space="preserve"> ⑤기말현재액</t>
    <phoneticPr fontId="3" type="noConversion"/>
  </si>
  <si>
    <t xml:space="preserve"> ⑥감가상각누계액</t>
    <phoneticPr fontId="3" type="noConversion"/>
  </si>
  <si>
    <t xml:space="preserve"> ⑦미상각잔액
 [⑤-⑥]</t>
    <phoneticPr fontId="3" type="noConversion"/>
  </si>
  <si>
    <t>회사계산
상각비</t>
    <phoneticPr fontId="3" type="noConversion"/>
  </si>
  <si>
    <t xml:space="preserve"> ⑧전기말누계</t>
    <phoneticPr fontId="3" type="noConversion"/>
  </si>
  <si>
    <t xml:space="preserve"> ⑨당기상각비</t>
    <phoneticPr fontId="3" type="noConversion"/>
  </si>
  <si>
    <t xml:space="preserve"> ⑩당기말누계
 [⑧+⑨]</t>
    <phoneticPr fontId="3" type="noConversion"/>
  </si>
  <si>
    <t>자본적
지출</t>
    <phoneticPr fontId="3" type="noConversion"/>
  </si>
  <si>
    <t xml:space="preserve"> ⑪전기말누계</t>
    <phoneticPr fontId="3" type="noConversion"/>
  </si>
  <si>
    <t xml:space="preserve"> ⑫당기지출액</t>
    <phoneticPr fontId="3" type="noConversion"/>
  </si>
  <si>
    <t xml:space="preserve"> ⑬합계[⑪+⑫]</t>
    <phoneticPr fontId="3" type="noConversion"/>
  </si>
  <si>
    <t xml:space="preserve"> ⑭취득가액[⑦+⑩+⑬]</t>
    <phoneticPr fontId="3" type="noConversion"/>
  </si>
  <si>
    <t xml:space="preserve"> ⑮일반상각률 · 특별상각률</t>
    <phoneticPr fontId="3" type="noConversion"/>
  </si>
  <si>
    <t>상각
범위액
계산</t>
    <phoneticPr fontId="3" type="noConversion"/>
  </si>
  <si>
    <t>당기산출
상각액</t>
    <phoneticPr fontId="3" type="noConversion"/>
  </si>
  <si>
    <t xml:space="preserve"> 16.일반상각액</t>
    <phoneticPr fontId="3" type="noConversion"/>
  </si>
  <si>
    <t xml:space="preserve"> 17.특별상각액</t>
    <phoneticPr fontId="3" type="noConversion"/>
  </si>
  <si>
    <t xml:space="preserve"> 18.계[16.+17.]</t>
    <phoneticPr fontId="3" type="noConversion"/>
  </si>
  <si>
    <t xml:space="preserve"> 19.당기상각시인범위액[18, 
 단,18≤14-8-11+25-전기28]</t>
    <phoneticPr fontId="3" type="noConversion"/>
  </si>
  <si>
    <t xml:space="preserve"> 20.회사계산상각액[⑨+⑫]</t>
    <phoneticPr fontId="3" type="noConversion"/>
  </si>
  <si>
    <t xml:space="preserve"> 21.차감액[20.-19.]</t>
    <phoneticPr fontId="3" type="noConversion"/>
  </si>
  <si>
    <t xml:space="preserve"> 22.최저한세적용에 따른 특별상각부인액</t>
    <phoneticPr fontId="3" type="noConversion"/>
  </si>
  <si>
    <t>자산
구분</t>
    <phoneticPr fontId="3" type="noConversion"/>
  </si>
  <si>
    <t xml:space="preserve"> ①종류 또는 업종명</t>
    <phoneticPr fontId="3" type="noConversion"/>
  </si>
  <si>
    <t xml:space="preserve"> ②구조(용도) 또는 자산명</t>
    <phoneticPr fontId="3" type="noConversion"/>
  </si>
  <si>
    <t xml:space="preserve"> ③취득일</t>
    <phoneticPr fontId="3" type="noConversion"/>
  </si>
  <si>
    <t xml:space="preserve"> ④내용연수(기준 · 신고)</t>
    <phoneticPr fontId="3" type="noConversion"/>
  </si>
  <si>
    <t>상각
계산
의
기초
가액</t>
    <phoneticPr fontId="3" type="noConversion"/>
  </si>
  <si>
    <t xml:space="preserve"> ⑤기말현재액</t>
    <phoneticPr fontId="3" type="noConversion"/>
  </si>
  <si>
    <t xml:space="preserve"> ⑥감가상각누계액</t>
    <phoneticPr fontId="3" type="noConversion"/>
  </si>
  <si>
    <t xml:space="preserve"> ⑦미상각잔액
 [⑤-⑥]</t>
    <phoneticPr fontId="3" type="noConversion"/>
  </si>
  <si>
    <t>회사계산
상각비</t>
    <phoneticPr fontId="3" type="noConversion"/>
  </si>
  <si>
    <t xml:space="preserve"> ⑧전기말누계</t>
    <phoneticPr fontId="3" type="noConversion"/>
  </si>
  <si>
    <t xml:space="preserve"> ⑨당기상각비</t>
    <phoneticPr fontId="3" type="noConversion"/>
  </si>
  <si>
    <t xml:space="preserve"> ⑩당기말누계
 [⑧+⑨]</t>
    <phoneticPr fontId="3" type="noConversion"/>
  </si>
  <si>
    <t>자본적
지출</t>
    <phoneticPr fontId="3" type="noConversion"/>
  </si>
  <si>
    <t xml:space="preserve"> ⑪전기말누계</t>
    <phoneticPr fontId="3" type="noConversion"/>
  </si>
  <si>
    <t xml:space="preserve"> ⑫당기지출액</t>
    <phoneticPr fontId="3" type="noConversion"/>
  </si>
  <si>
    <t xml:space="preserve"> ⑬합계[⑪+⑫]</t>
    <phoneticPr fontId="3" type="noConversion"/>
  </si>
  <si>
    <t xml:space="preserve"> ⑭취득가액[⑦+⑩+⑬]</t>
    <phoneticPr fontId="3" type="noConversion"/>
  </si>
  <si>
    <t xml:space="preserve"> ⑮일반상각률 · 특별상각률</t>
    <phoneticPr fontId="3" type="noConversion"/>
  </si>
  <si>
    <t>상각
범위액
계산</t>
    <phoneticPr fontId="3" type="noConversion"/>
  </si>
  <si>
    <t>당기산출
상각액</t>
    <phoneticPr fontId="3" type="noConversion"/>
  </si>
  <si>
    <t xml:space="preserve"> 16.일반상각액</t>
    <phoneticPr fontId="3" type="noConversion"/>
  </si>
  <si>
    <t xml:space="preserve"> 17.특별상각액</t>
    <phoneticPr fontId="3" type="noConversion"/>
  </si>
  <si>
    <t xml:space="preserve"> 18.계[16.+17.]</t>
    <phoneticPr fontId="3" type="noConversion"/>
  </si>
  <si>
    <t xml:space="preserve"> 19.당기상각시인범위액[18, 
 단,18≤14-8-11+25-전기28]</t>
    <phoneticPr fontId="3" type="noConversion"/>
  </si>
  <si>
    <t xml:space="preserve"> 20.회사계산상각액[⑨+⑫]</t>
    <phoneticPr fontId="3" type="noConversion"/>
  </si>
  <si>
    <t xml:space="preserve"> 21.차감액[20.-19.]</t>
    <phoneticPr fontId="3" type="noConversion"/>
  </si>
  <si>
    <t xml:space="preserve"> 22.최저한세적용에 따른 특별상각부인액</t>
    <phoneticPr fontId="3" type="noConversion"/>
  </si>
  <si>
    <t>자산
구분</t>
    <phoneticPr fontId="3" type="noConversion"/>
  </si>
  <si>
    <t xml:space="preserve"> ①종류 또는 업종명</t>
    <phoneticPr fontId="3" type="noConversion"/>
  </si>
  <si>
    <t xml:space="preserve"> ②구조(용도) 또는 자산명</t>
    <phoneticPr fontId="3" type="noConversion"/>
  </si>
  <si>
    <t xml:space="preserve"> ③취득일</t>
    <phoneticPr fontId="3" type="noConversion"/>
  </si>
  <si>
    <t xml:space="preserve"> ④내용연수(기준 · 신고)</t>
    <phoneticPr fontId="3" type="noConversion"/>
  </si>
  <si>
    <t>상각
계산
의
기초
가액</t>
    <phoneticPr fontId="3" type="noConversion"/>
  </si>
  <si>
    <t xml:space="preserve"> ⑤기말현재액</t>
    <phoneticPr fontId="3" type="noConversion"/>
  </si>
  <si>
    <t xml:space="preserve"> ⑥감가상각누계액</t>
    <phoneticPr fontId="3" type="noConversion"/>
  </si>
  <si>
    <t xml:space="preserve"> ⑦미상각잔액
 [⑤-⑥]</t>
    <phoneticPr fontId="3" type="noConversion"/>
  </si>
  <si>
    <t>회사계산
상각비</t>
    <phoneticPr fontId="3" type="noConversion"/>
  </si>
  <si>
    <t xml:space="preserve"> ⑧전기말누계</t>
    <phoneticPr fontId="3" type="noConversion"/>
  </si>
  <si>
    <t xml:space="preserve"> ⑨당기상각비</t>
    <phoneticPr fontId="3" type="noConversion"/>
  </si>
  <si>
    <t xml:space="preserve"> ⑩당기말누계
 [⑧+⑨]</t>
    <phoneticPr fontId="3" type="noConversion"/>
  </si>
  <si>
    <t>자본적
지출</t>
    <phoneticPr fontId="3" type="noConversion"/>
  </si>
  <si>
    <t xml:space="preserve"> ⑪전기말누계</t>
    <phoneticPr fontId="3" type="noConversion"/>
  </si>
  <si>
    <t xml:space="preserve"> ⑫당기지출액</t>
    <phoneticPr fontId="3" type="noConversion"/>
  </si>
  <si>
    <t xml:space="preserve"> ⑬합계[⑪+⑫]</t>
    <phoneticPr fontId="3" type="noConversion"/>
  </si>
  <si>
    <t xml:space="preserve"> ⑭취득가액[⑦+⑩+⑬]</t>
    <phoneticPr fontId="3" type="noConversion"/>
  </si>
  <si>
    <t xml:space="preserve"> ⑮일반상각률 · 특별상각률</t>
    <phoneticPr fontId="3" type="noConversion"/>
  </si>
  <si>
    <t>상각
범위액
계산</t>
    <phoneticPr fontId="3" type="noConversion"/>
  </si>
  <si>
    <t>당기산출
상각액</t>
    <phoneticPr fontId="3" type="noConversion"/>
  </si>
  <si>
    <t xml:space="preserve"> 16.일반상각액</t>
    <phoneticPr fontId="3" type="noConversion"/>
  </si>
  <si>
    <t xml:space="preserve"> 17.특별상각액</t>
    <phoneticPr fontId="3" type="noConversion"/>
  </si>
  <si>
    <t xml:space="preserve"> 18.계[16.+17.]</t>
    <phoneticPr fontId="3" type="noConversion"/>
  </si>
  <si>
    <t xml:space="preserve"> 19.당기상각시인범위액[18, 
 단,18≤14-8-11+25-전기28]</t>
    <phoneticPr fontId="3" type="noConversion"/>
  </si>
  <si>
    <t xml:space="preserve"> 20.회사계산상각액[⑨+⑫]</t>
    <phoneticPr fontId="3" type="noConversion"/>
  </si>
  <si>
    <t xml:space="preserve"> 21.차감액[20.-19.]</t>
    <phoneticPr fontId="3" type="noConversion"/>
  </si>
  <si>
    <t xml:space="preserve"> 22.최저한세적용에 따른 특별상각부인액</t>
    <phoneticPr fontId="3" type="noConversion"/>
  </si>
  <si>
    <r>
      <rPr>
        <sz val="9"/>
        <rFont val="굴림"/>
        <family val="3"/>
        <charset val="129"/>
      </rPr>
      <t>재무상태표</t>
    </r>
    <r>
      <rPr>
        <sz val="9"/>
        <rFont val="굴림"/>
        <family val="3"/>
        <charset val="129"/>
      </rPr>
      <t xml:space="preserve">
자산가액</t>
    </r>
    <phoneticPr fontId="3" type="noConversion"/>
  </si>
  <si>
    <t>신고조정감가상각비계산
(2013.12.31 이전 취득분)</t>
    <phoneticPr fontId="3" type="noConversion"/>
  </si>
  <si>
    <t>신고조정감가상각비계산
(2014.1.1 이후 취득분)</t>
    <phoneticPr fontId="3" type="noConversion"/>
  </si>
  <si>
    <t>재무상태표
자산가액</t>
    <phoneticPr fontId="3" type="noConversion"/>
  </si>
  <si>
    <t>재무상태표
자산가액</t>
    <phoneticPr fontId="3" type="noConversion"/>
  </si>
  <si>
    <t>신고조정감가상각비계산
(2013.12.31 이전 취득분)</t>
    <phoneticPr fontId="3" type="noConversion"/>
  </si>
  <si>
    <t>신고조정감가상각비계산
(2014.1.1 이후 취득분)</t>
    <phoneticPr fontId="3" type="noConversion"/>
  </si>
  <si>
    <t>유형 · 무형자산
감가상각비조정명세서(정액법)</t>
    <phoneticPr fontId="3" type="noConversion"/>
  </si>
  <si>
    <t>사업자등록번호</t>
    <phoneticPr fontId="3" type="noConversion"/>
  </si>
  <si>
    <t>부인액
누계</t>
    <phoneticPr fontId="3" type="noConversion"/>
  </si>
  <si>
    <r>
      <rPr>
        <sz val="9"/>
        <color rgb="FFFF0000"/>
        <rFont val="굴림"/>
        <family val="3"/>
        <charset val="129"/>
      </rPr>
      <t>29</t>
    </r>
    <r>
      <rPr>
        <sz val="9"/>
        <rFont val="굴림"/>
        <family val="3"/>
        <charset val="129"/>
      </rPr>
      <t>.기준상각률</t>
    </r>
    <phoneticPr fontId="3" type="noConversion"/>
  </si>
  <si>
    <r>
      <rPr>
        <sz val="9"/>
        <color rgb="FFFF0000"/>
        <rFont val="굴림"/>
        <family val="3"/>
        <charset val="129"/>
      </rPr>
      <t>30</t>
    </r>
    <r>
      <rPr>
        <sz val="9"/>
        <rFont val="굴림"/>
        <family val="3"/>
        <charset val="129"/>
      </rPr>
      <t>.종전상각비</t>
    </r>
    <phoneticPr fontId="3" type="noConversion"/>
  </si>
  <si>
    <r>
      <rPr>
        <sz val="9"/>
        <color rgb="FFFF0000"/>
        <rFont val="굴림"/>
        <family val="3"/>
        <charset val="129"/>
      </rPr>
      <t>31</t>
    </r>
    <r>
      <rPr>
        <sz val="9"/>
        <rFont val="굴림"/>
        <family val="3"/>
        <charset val="129"/>
      </rPr>
      <t>.종전감가상각비 한도</t>
    </r>
    <r>
      <rPr>
        <sz val="9"/>
        <color indexed="10"/>
        <rFont val="굴림"/>
        <family val="3"/>
        <charset val="129"/>
      </rPr>
      <t>[30.-{20.-(26.-25.)}]</t>
    </r>
    <phoneticPr fontId="3" type="noConversion"/>
  </si>
  <si>
    <r>
      <rPr>
        <sz val="9"/>
        <color rgb="FFFF0000"/>
        <rFont val="굴림"/>
        <family val="3"/>
        <charset val="129"/>
      </rPr>
      <t>32</t>
    </r>
    <r>
      <rPr>
        <sz val="9"/>
        <rFont val="굴림"/>
        <family val="3"/>
        <charset val="129"/>
      </rPr>
      <t>.추가손금산입대상액</t>
    </r>
    <phoneticPr fontId="3" type="noConversion"/>
  </si>
  <si>
    <r>
      <rPr>
        <sz val="9"/>
        <color rgb="FFFF0000"/>
        <rFont val="굴림"/>
        <family val="3"/>
        <charset val="129"/>
      </rPr>
      <t>33</t>
    </r>
    <r>
      <rPr>
        <sz val="9"/>
        <rFont val="굴림"/>
        <family val="3"/>
        <charset val="129"/>
      </rPr>
      <t>.동종자산 한도계산 후 추가손금산입액</t>
    </r>
    <phoneticPr fontId="3" type="noConversion"/>
  </si>
  <si>
    <r>
      <rPr>
        <sz val="9"/>
        <color rgb="FFFF0000"/>
        <rFont val="굴림"/>
        <family val="3"/>
        <charset val="129"/>
      </rPr>
      <t>34</t>
    </r>
    <r>
      <rPr>
        <sz val="9"/>
        <rFont val="굴림"/>
        <family val="3"/>
        <charset val="129"/>
      </rPr>
      <t>.기획재정부령으로 정하는 기준내용연수</t>
    </r>
    <phoneticPr fontId="3" type="noConversion"/>
  </si>
  <si>
    <r>
      <rPr>
        <sz val="9"/>
        <color rgb="FFFF0000"/>
        <rFont val="굴림"/>
        <family val="3"/>
        <charset val="129"/>
      </rPr>
      <t>35</t>
    </r>
    <r>
      <rPr>
        <sz val="9"/>
        <rFont val="굴림"/>
        <family val="3"/>
        <charset val="129"/>
      </rPr>
      <t>.기준감가상각비 한도</t>
    </r>
    <phoneticPr fontId="3" type="noConversion"/>
  </si>
  <si>
    <r>
      <rPr>
        <sz val="9"/>
        <color rgb="FFFF0000"/>
        <rFont val="굴림"/>
        <family val="3"/>
        <charset val="129"/>
      </rPr>
      <t>36</t>
    </r>
    <r>
      <rPr>
        <sz val="9"/>
        <rFont val="굴림"/>
        <family val="3"/>
        <charset val="129"/>
      </rPr>
      <t>.추가손금산입액</t>
    </r>
    <phoneticPr fontId="3" type="noConversion"/>
  </si>
  <si>
    <r>
      <rPr>
        <sz val="9"/>
        <color rgb="FFFF0000"/>
        <rFont val="굴림"/>
        <family val="3"/>
        <charset val="129"/>
      </rPr>
      <t>37</t>
    </r>
    <r>
      <rPr>
        <sz val="9"/>
        <rFont val="굴림"/>
        <family val="3"/>
        <charset val="129"/>
      </rPr>
      <t xml:space="preserve">.추가 손금산입 후 당기말부인액 누계
</t>
    </r>
    <r>
      <rPr>
        <sz val="9"/>
        <color rgb="FFFF0000"/>
        <rFont val="굴림"/>
        <family val="3"/>
        <charset val="129"/>
      </rPr>
      <t xml:space="preserve"> (26.-33.-36.)</t>
    </r>
    <phoneticPr fontId="3" type="noConversion"/>
  </si>
  <si>
    <r>
      <t xml:space="preserve">■ 법인세법 시행규칙 [별지 제20호서식(2)] </t>
    </r>
    <r>
      <rPr>
        <sz val="9"/>
        <color rgb="FF0206BE"/>
        <rFont val="굴림"/>
        <family val="3"/>
        <charset val="129"/>
      </rPr>
      <t>&lt;개정 2019.3.20&gt;</t>
    </r>
    <phoneticPr fontId="3" type="noConversion"/>
  </si>
  <si>
    <t>유형 · 무형자산
감가상각비조정명세서(정액법) (별지1)</t>
    <phoneticPr fontId="3" type="noConversion"/>
  </si>
  <si>
    <t>유형 · 무형자산
감가상각비조정명세서(정액법) (별지2)</t>
    <phoneticPr fontId="3" type="noConversion"/>
  </si>
  <si>
    <t>유형 · 무형자산
감가상각비조정명세서(정액법) (별지3)</t>
    <phoneticPr fontId="3" type="noConversion"/>
  </si>
  <si>
    <t>유형 · 무형자산
감가상각비조정명세서(정액법) (별지4)</t>
    <phoneticPr fontId="3" type="noConversion"/>
  </si>
  <si>
    <t>유형 · 무형자산
감가상각비조정명세서(정액법) (별지5)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</si>
</sst>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_-* #,##0_-;[Red]&quot;△&quot;#,##0_-;;"/>
    <numFmt numFmtId="177" formatCode="0.0%"/>
    <numFmt numFmtId="178" formatCode="#,##0_ "/>
  </numFmts>
  <fonts count="18" x14ac:knownFonts="1">
    <font>
      <sz val="9"/>
      <name val="굴림"/>
      <family val="3"/>
      <charset val="129"/>
    </font>
    <font>
      <sz val="9"/>
      <name val="굴림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sz val="9"/>
      <name val="굴림"/>
      <family val="3"/>
      <charset val="129"/>
    </font>
    <font>
      <b/>
      <sz val="11"/>
      <name val="굴림"/>
      <family val="3"/>
      <charset val="129"/>
    </font>
    <font>
      <b/>
      <sz val="9"/>
      <name val="굴림"/>
      <family val="3"/>
      <charset val="129"/>
    </font>
    <font>
      <sz val="9"/>
      <color indexed="56"/>
      <name val="굴림"/>
      <family val="3"/>
      <charset val="129"/>
    </font>
    <font>
      <sz val="9"/>
      <color indexed="81"/>
      <name val="굴림"/>
      <family val="3"/>
      <charset val="129"/>
    </font>
    <font>
      <sz val="9"/>
      <color indexed="10"/>
      <name val="굴림"/>
      <family val="3"/>
      <charset val="129"/>
    </font>
    <font>
      <sz val="6"/>
      <name val="굴림"/>
      <family val="3"/>
      <charset val="129"/>
    </font>
    <font>
      <sz val="9"/>
      <color rgb="FFFF0000"/>
      <name val="굴림"/>
      <family val="3"/>
      <charset val="129"/>
    </font>
    <font>
      <sz val="9"/>
      <color rgb="FF0206BE"/>
      <name val="굴림"/>
      <family val="3"/>
      <charset val="129"/>
    </font>
    <font>
      <b/>
      <sz val="9"/>
      <color indexed="81"/>
      <name val="Tahoma"/>
      <family val="2"/>
    </font>
    <font>
      <b/>
      <sz val="9"/>
      <color indexed="81"/>
      <name val="돋움"/>
      <family val="3"/>
      <charset val="129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38"/>
        <bgColor indexed="64"/>
      </patternFill>
    </fill>
    <fill>
      <patternFill patternType="solid">
        <fgColor indexed="37"/>
        <bgColor indexed="64"/>
      </patternFill>
    </fill>
    <fill>
      <patternFill patternType="solid">
        <fgColor indexed="24"/>
        <bgColor indexed="64"/>
      </patternFill>
    </fill>
  </fills>
  <borders count="5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176" fontId="4" fillId="2" borderId="1" applyFont="0" applyFill="0" applyBorder="0" applyProtection="0">
      <alignment horizontal="right" vertical="center" shrinkToFit="1"/>
    </xf>
    <xf numFmtId="9" fontId="2" fillId="0" borderId="0" applyFont="0" applyFill="0" applyBorder="0" applyAlignment="0" applyProtection="0">
      <alignment vertical="center"/>
    </xf>
    <xf numFmtId="0" fontId="5" fillId="0" borderId="2" applyNumberFormat="0" applyFont="0" applyFill="0" applyAlignment="0" applyProtection="0">
      <alignment vertical="center"/>
    </xf>
    <xf numFmtId="0" fontId="6" fillId="0" borderId="0" applyNumberFormat="0" applyFill="0" applyBorder="0" applyAlignment="0" applyProtection="0">
      <alignment vertical="top"/>
      <protection locked="0"/>
    </xf>
  </cellStyleXfs>
  <cellXfs count="175">
    <xf numFmtId="0" fontId="0" fillId="0" borderId="0" xfId="0">
      <alignment vertical="center"/>
    </xf>
    <xf numFmtId="0" fontId="2" fillId="0" borderId="0" xfId="0" applyFont="1">
      <alignment vertical="center"/>
    </xf>
    <xf numFmtId="0" fontId="7" fillId="0" borderId="6" xfId="0" applyFont="1" applyBorder="1">
      <alignment vertical="center"/>
    </xf>
    <xf numFmtId="0" fontId="7" fillId="0" borderId="7" xfId="0" applyFont="1" applyBorder="1">
      <alignment vertical="center"/>
    </xf>
    <xf numFmtId="0" fontId="7" fillId="0" borderId="8" xfId="0" applyFont="1" applyBorder="1">
      <alignment vertical="center"/>
    </xf>
    <xf numFmtId="0" fontId="4" fillId="0" borderId="0" xfId="0" applyFont="1">
      <alignment vertical="center"/>
    </xf>
    <xf numFmtId="0" fontId="2" fillId="3" borderId="9" xfId="0" applyFont="1" applyFill="1" applyBorder="1">
      <alignment vertical="center"/>
    </xf>
    <xf numFmtId="0" fontId="2" fillId="3" borderId="0" xfId="0" applyFont="1" applyFill="1" applyBorder="1">
      <alignment vertical="center"/>
    </xf>
    <xf numFmtId="0" fontId="2" fillId="3" borderId="10" xfId="0" applyFont="1" applyFill="1" applyBorder="1">
      <alignment vertical="center"/>
    </xf>
    <xf numFmtId="0" fontId="6" fillId="3" borderId="0" xfId="4" applyFont="1" applyFill="1" applyBorder="1" applyAlignment="1" applyProtection="1">
      <alignment vertical="center"/>
    </xf>
    <xf numFmtId="0" fontId="2" fillId="0" borderId="6" xfId="0" applyFont="1" applyBorder="1">
      <alignment vertical="center"/>
    </xf>
    <xf numFmtId="0" fontId="2" fillId="0" borderId="7" xfId="0" applyFont="1" applyBorder="1">
      <alignment vertical="center"/>
    </xf>
    <xf numFmtId="0" fontId="2" fillId="0" borderId="8" xfId="0" applyFont="1" applyBorder="1">
      <alignment vertical="center"/>
    </xf>
    <xf numFmtId="0" fontId="1" fillId="4" borderId="11" xfId="0" applyFont="1" applyFill="1" applyBorder="1" applyAlignment="1">
      <alignment vertical="center"/>
    </xf>
    <xf numFmtId="0" fontId="1" fillId="4" borderId="0" xfId="0" applyFont="1" applyFill="1" applyBorder="1" applyAlignment="1">
      <alignment vertical="center"/>
    </xf>
    <xf numFmtId="0" fontId="1" fillId="4" borderId="12" xfId="0" applyFont="1" applyFill="1" applyBorder="1" applyAlignment="1">
      <alignment vertical="center"/>
    </xf>
    <xf numFmtId="178" fontId="1" fillId="5" borderId="14" xfId="0" applyNumberFormat="1" applyFont="1" applyFill="1" applyBorder="1" applyAlignment="1">
      <alignment horizontal="right" vertical="center"/>
    </xf>
    <xf numFmtId="178" fontId="1" fillId="5" borderId="15" xfId="0" applyNumberFormat="1" applyFont="1" applyFill="1" applyBorder="1" applyAlignment="1">
      <alignment horizontal="right" vertical="center"/>
    </xf>
    <xf numFmtId="178" fontId="1" fillId="5" borderId="16" xfId="0" applyNumberFormat="1" applyFont="1" applyFill="1" applyBorder="1" applyAlignment="1">
      <alignment horizontal="right" vertical="center"/>
    </xf>
    <xf numFmtId="0" fontId="1" fillId="0" borderId="15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176" fontId="1" fillId="5" borderId="19" xfId="1" applyFont="1" applyFill="1" applyBorder="1">
      <alignment horizontal="right" vertical="center" shrinkToFit="1"/>
    </xf>
    <xf numFmtId="178" fontId="1" fillId="5" borderId="18" xfId="0" applyNumberFormat="1" applyFont="1" applyFill="1" applyBorder="1" applyAlignment="1">
      <alignment horizontal="right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23" xfId="0" applyFont="1" applyBorder="1" applyAlignment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176" fontId="1" fillId="5" borderId="25" xfId="1" applyFont="1" applyFill="1" applyBorder="1">
      <alignment horizontal="right" vertical="center" shrinkToFit="1"/>
    </xf>
    <xf numFmtId="178" fontId="1" fillId="0" borderId="22" xfId="0" applyNumberFormat="1" applyFont="1" applyBorder="1" applyAlignment="1">
      <alignment horizontal="right" vertical="center"/>
    </xf>
    <xf numFmtId="178" fontId="1" fillId="0" borderId="23" xfId="0" applyNumberFormat="1" applyFont="1" applyBorder="1" applyAlignment="1">
      <alignment horizontal="right" vertical="center"/>
    </xf>
    <xf numFmtId="178" fontId="1" fillId="0" borderId="38" xfId="0" applyNumberFormat="1" applyFont="1" applyBorder="1" applyAlignment="1">
      <alignment horizontal="right" vertical="center"/>
    </xf>
    <xf numFmtId="178" fontId="1" fillId="0" borderId="24" xfId="0" applyNumberFormat="1" applyFont="1" applyBorder="1" applyAlignment="1">
      <alignment horizontal="right" vertical="center"/>
    </xf>
    <xf numFmtId="0" fontId="1" fillId="0" borderId="1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4" borderId="13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0" fontId="1" fillId="4" borderId="0" xfId="0" applyFont="1" applyFill="1" applyBorder="1" applyAlignment="1">
      <alignment horizontal="center" vertical="center"/>
    </xf>
    <xf numFmtId="0" fontId="1" fillId="4" borderId="12" xfId="0" applyFont="1" applyFill="1" applyBorder="1" applyAlignment="1">
      <alignment horizontal="center" vertical="center"/>
    </xf>
    <xf numFmtId="176" fontId="7" fillId="0" borderId="2" xfId="1" applyFont="1" applyFill="1" applyBorder="1">
      <alignment horizontal="right" vertical="center" shrinkToFit="1"/>
    </xf>
    <xf numFmtId="176" fontId="7" fillId="0" borderId="27" xfId="1" applyFont="1" applyFill="1" applyBorder="1">
      <alignment horizontal="right" vertical="center" shrinkToFit="1"/>
    </xf>
    <xf numFmtId="176" fontId="7" fillId="0" borderId="25" xfId="1" applyFont="1" applyFill="1" applyBorder="1">
      <alignment horizontal="right" vertical="center" shrinkToFit="1"/>
    </xf>
    <xf numFmtId="176" fontId="7" fillId="0" borderId="26" xfId="1" applyFont="1" applyFill="1" applyBorder="1">
      <alignment horizontal="right" vertical="center" shrinkToFit="1"/>
    </xf>
    <xf numFmtId="0" fontId="7" fillId="0" borderId="28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29" xfId="0" applyFont="1" applyBorder="1" applyAlignment="1">
      <alignment horizontal="center" vertical="center"/>
    </xf>
    <xf numFmtId="0" fontId="7" fillId="0" borderId="25" xfId="0" applyFont="1" applyBorder="1" applyAlignment="1">
      <alignment horizontal="center" vertical="center"/>
    </xf>
    <xf numFmtId="0" fontId="7" fillId="0" borderId="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/>
    </xf>
    <xf numFmtId="176" fontId="7" fillId="5" borderId="2" xfId="1" applyFont="1" applyFill="1" applyBorder="1">
      <alignment horizontal="right" vertical="center" shrinkToFit="1"/>
    </xf>
    <xf numFmtId="0" fontId="7" fillId="0" borderId="25" xfId="0" applyFont="1" applyBorder="1" applyAlignment="1">
      <alignment horizontal="left" vertical="center" wrapText="1"/>
    </xf>
    <xf numFmtId="0" fontId="7" fillId="0" borderId="25" xfId="0" applyFont="1" applyBorder="1" applyAlignment="1">
      <alignment horizontal="left" vertical="center"/>
    </xf>
    <xf numFmtId="176" fontId="7" fillId="5" borderId="25" xfId="1" applyFont="1" applyFill="1" applyBorder="1">
      <alignment horizontal="right" vertical="center" shrinkToFit="1"/>
    </xf>
    <xf numFmtId="177" fontId="1" fillId="0" borderId="22" xfId="0" applyNumberFormat="1" applyFont="1" applyBorder="1" applyAlignment="1">
      <alignment horizontal="center" vertical="center"/>
    </xf>
    <xf numFmtId="177" fontId="1" fillId="0" borderId="23" xfId="0" applyNumberFormat="1" applyFont="1" applyBorder="1" applyAlignment="1">
      <alignment horizontal="center" vertical="center"/>
    </xf>
    <xf numFmtId="177" fontId="1" fillId="0" borderId="24" xfId="0" applyNumberFormat="1" applyFont="1" applyBorder="1" applyAlignment="1">
      <alignment horizontal="center" vertical="center"/>
    </xf>
    <xf numFmtId="178" fontId="1" fillId="5" borderId="22" xfId="0" applyNumberFormat="1" applyFont="1" applyFill="1" applyBorder="1" applyAlignment="1">
      <alignment horizontal="right" vertical="center"/>
    </xf>
    <xf numFmtId="178" fontId="1" fillId="5" borderId="23" xfId="0" applyNumberFormat="1" applyFont="1" applyFill="1" applyBorder="1" applyAlignment="1">
      <alignment horizontal="right" vertical="center"/>
    </xf>
    <xf numFmtId="178" fontId="1" fillId="5" borderId="24" xfId="0" applyNumberFormat="1" applyFont="1" applyFill="1" applyBorder="1" applyAlignment="1">
      <alignment horizontal="right" vertical="center"/>
    </xf>
    <xf numFmtId="0" fontId="1" fillId="0" borderId="23" xfId="0" applyFont="1" applyBorder="1" applyAlignment="1">
      <alignment horizontal="left" vertical="center"/>
    </xf>
    <xf numFmtId="0" fontId="1" fillId="0" borderId="24" xfId="0" applyFont="1" applyBorder="1" applyAlignment="1">
      <alignment horizontal="left" vertical="center"/>
    </xf>
    <xf numFmtId="176" fontId="7" fillId="5" borderId="27" xfId="1" applyFont="1" applyFill="1" applyBorder="1">
      <alignment horizontal="right" vertical="center" shrinkToFit="1"/>
    </xf>
    <xf numFmtId="0" fontId="7" fillId="0" borderId="13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20" xfId="0" applyFont="1" applyBorder="1" applyAlignment="1">
      <alignment horizontal="center" vertical="center"/>
    </xf>
    <xf numFmtId="176" fontId="7" fillId="5" borderId="22" xfId="1" applyFont="1" applyFill="1" applyBorder="1">
      <alignment horizontal="right" vertical="center" shrinkToFit="1"/>
    </xf>
    <xf numFmtId="176" fontId="7" fillId="5" borderId="23" xfId="1" applyFont="1" applyFill="1" applyBorder="1">
      <alignment horizontal="right" vertical="center" shrinkToFit="1"/>
    </xf>
    <xf numFmtId="176" fontId="7" fillId="5" borderId="24" xfId="1" applyFont="1" applyFill="1" applyBorder="1">
      <alignment horizontal="right" vertical="center" shrinkToFit="1"/>
    </xf>
    <xf numFmtId="0" fontId="7" fillId="0" borderId="3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 wrapText="1"/>
    </xf>
    <xf numFmtId="0" fontId="7" fillId="0" borderId="28" xfId="0" applyFont="1" applyBorder="1" applyAlignment="1">
      <alignment horizontal="left" vertical="center"/>
    </xf>
    <xf numFmtId="177" fontId="7" fillId="0" borderId="2" xfId="2" applyNumberFormat="1" applyFont="1" applyBorder="1">
      <alignment vertical="center"/>
    </xf>
    <xf numFmtId="177" fontId="7" fillId="0" borderId="27" xfId="2" applyNumberFormat="1" applyFont="1" applyBorder="1">
      <alignment vertical="center"/>
    </xf>
    <xf numFmtId="176" fontId="2" fillId="5" borderId="2" xfId="1" quotePrefix="1" applyFont="1" applyFill="1" applyBorder="1">
      <alignment horizontal="right" vertical="center" shrinkToFit="1"/>
    </xf>
    <xf numFmtId="176" fontId="2" fillId="5" borderId="2" xfId="1" applyFont="1" applyFill="1" applyBorder="1">
      <alignment horizontal="right" vertical="center" shrinkToFit="1"/>
    </xf>
    <xf numFmtId="176" fontId="2" fillId="5" borderId="27" xfId="1" applyFont="1" applyFill="1" applyBorder="1">
      <alignment horizontal="right" vertical="center" shrinkToFit="1"/>
    </xf>
    <xf numFmtId="176" fontId="7" fillId="5" borderId="2" xfId="1" quotePrefix="1" applyFont="1" applyFill="1" applyBorder="1">
      <alignment horizontal="right" vertical="center" shrinkToFit="1"/>
    </xf>
    <xf numFmtId="0" fontId="7" fillId="0" borderId="28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177" fontId="7" fillId="0" borderId="2" xfId="2" applyNumberFormat="1" applyFont="1" applyBorder="1" applyAlignment="1">
      <alignment horizontal="center" vertical="center"/>
    </xf>
    <xf numFmtId="0" fontId="7" fillId="0" borderId="27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7" fillId="0" borderId="2" xfId="0" applyFont="1" applyBorder="1">
      <alignment vertical="center"/>
    </xf>
    <xf numFmtId="0" fontId="7" fillId="0" borderId="27" xfId="0" applyFont="1" applyBorder="1">
      <alignment vertical="center"/>
    </xf>
    <xf numFmtId="0" fontId="9" fillId="7" borderId="35" xfId="0" applyFont="1" applyFill="1" applyBorder="1" applyAlignment="1">
      <alignment horizontal="left" vertical="center" indent="1"/>
    </xf>
    <xf numFmtId="0" fontId="9" fillId="7" borderId="36" xfId="0" applyFont="1" applyFill="1" applyBorder="1" applyAlignment="1">
      <alignment horizontal="left" vertical="center" indent="1"/>
    </xf>
    <xf numFmtId="0" fontId="9" fillId="7" borderId="37" xfId="0" applyFont="1" applyFill="1" applyBorder="1" applyAlignment="1">
      <alignment horizontal="left" vertical="center" indent="1"/>
    </xf>
    <xf numFmtId="0" fontId="6" fillId="3" borderId="0" xfId="4" applyFill="1" applyBorder="1" applyAlignment="1" applyProtection="1">
      <alignment vertical="center"/>
    </xf>
    <xf numFmtId="0" fontId="7" fillId="0" borderId="30" xfId="0" applyFont="1" applyBorder="1" applyAlignment="1">
      <alignment horizontal="center" vertical="center"/>
    </xf>
    <xf numFmtId="0" fontId="6" fillId="3" borderId="0" xfId="4" applyFont="1" applyFill="1" applyBorder="1" applyAlignment="1" applyProtection="1">
      <alignment vertical="center"/>
    </xf>
    <xf numFmtId="0" fontId="10" fillId="0" borderId="32" xfId="0" applyFont="1" applyBorder="1" applyAlignment="1">
      <alignment horizontal="left" vertical="center" wrapText="1" indent="1"/>
    </xf>
    <xf numFmtId="0" fontId="10" fillId="0" borderId="33" xfId="0" applyFont="1" applyBorder="1" applyAlignment="1">
      <alignment horizontal="left" vertical="center" wrapText="1" indent="1"/>
    </xf>
    <xf numFmtId="0" fontId="10" fillId="0" borderId="34" xfId="0" applyFont="1" applyBorder="1" applyAlignment="1">
      <alignment horizontal="left" vertical="center" wrapText="1" indent="1"/>
    </xf>
    <xf numFmtId="178" fontId="1" fillId="5" borderId="38" xfId="0" applyNumberFormat="1" applyFont="1" applyFill="1" applyBorder="1" applyAlignment="1">
      <alignment horizontal="right" vertical="center"/>
    </xf>
    <xf numFmtId="177" fontId="1" fillId="0" borderId="38" xfId="0" applyNumberFormat="1" applyFont="1" applyBorder="1" applyAlignment="1">
      <alignment horizontal="center" vertical="center"/>
    </xf>
    <xf numFmtId="0" fontId="2" fillId="0" borderId="2" xfId="0" applyFont="1" applyBorder="1">
      <alignment vertical="center"/>
    </xf>
    <xf numFmtId="0" fontId="2" fillId="0" borderId="2" xfId="0" applyFont="1" applyBorder="1" applyAlignment="1">
      <alignment horizontal="left" vertical="center"/>
    </xf>
    <xf numFmtId="176" fontId="2" fillId="0" borderId="2" xfId="1" applyFont="1" applyFill="1" applyBorder="1">
      <alignment horizontal="right" vertical="center" shrinkToFit="1"/>
    </xf>
    <xf numFmtId="0" fontId="2" fillId="0" borderId="28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7" xfId="0" applyFont="1" applyBorder="1">
      <alignment vertical="center"/>
    </xf>
    <xf numFmtId="0" fontId="2" fillId="0" borderId="28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176" fontId="2" fillId="0" borderId="27" xfId="1" applyFont="1" applyFill="1" applyBorder="1">
      <alignment horizontal="right" vertical="center" shrinkToFi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177" fontId="2" fillId="0" borderId="2" xfId="2" applyNumberFormat="1" applyFont="1" applyBorder="1">
      <alignment vertical="center"/>
    </xf>
    <xf numFmtId="177" fontId="2" fillId="0" borderId="27" xfId="2" applyNumberFormat="1" applyFont="1" applyBorder="1">
      <alignment vertical="center"/>
    </xf>
    <xf numFmtId="176" fontId="2" fillId="5" borderId="22" xfId="1" applyFont="1" applyFill="1" applyBorder="1">
      <alignment horizontal="right" vertical="center" shrinkToFit="1"/>
    </xf>
    <xf numFmtId="176" fontId="2" fillId="5" borderId="23" xfId="1" applyFont="1" applyFill="1" applyBorder="1">
      <alignment horizontal="right" vertical="center" shrinkToFit="1"/>
    </xf>
    <xf numFmtId="176" fontId="2" fillId="5" borderId="24" xfId="1" applyFont="1" applyFill="1" applyBorder="1">
      <alignment horizontal="right" vertical="center" shrinkToFit="1"/>
    </xf>
    <xf numFmtId="0" fontId="2" fillId="0" borderId="6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176" fontId="2" fillId="0" borderId="25" xfId="1" applyFont="1" applyFill="1" applyBorder="1">
      <alignment horizontal="right" vertical="center" shrinkToFit="1"/>
    </xf>
    <xf numFmtId="176" fontId="2" fillId="0" borderId="26" xfId="1" applyFont="1" applyFill="1" applyBorder="1">
      <alignment horizontal="right" vertical="center" shrinkToFit="1"/>
    </xf>
    <xf numFmtId="0" fontId="2" fillId="0" borderId="39" xfId="0" applyFont="1" applyBorder="1" applyAlignment="1">
      <alignment horizontal="center" vertical="center"/>
    </xf>
    <xf numFmtId="0" fontId="2" fillId="0" borderId="40" xfId="0" applyFont="1" applyBorder="1" applyAlignment="1">
      <alignment horizontal="center" vertical="center"/>
    </xf>
    <xf numFmtId="0" fontId="2" fillId="6" borderId="40" xfId="0" applyFont="1" applyFill="1" applyBorder="1" applyAlignment="1">
      <alignment horizontal="center" vertical="center" wrapText="1"/>
    </xf>
    <xf numFmtId="0" fontId="2" fillId="6" borderId="0" xfId="0" applyFont="1" applyFill="1" applyBorder="1" applyAlignment="1">
      <alignment horizontal="center" vertical="center" wrapText="1"/>
    </xf>
    <xf numFmtId="0" fontId="8" fillId="0" borderId="4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41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 wrapText="1"/>
    </xf>
    <xf numFmtId="0" fontId="2" fillId="6" borderId="41" xfId="0" applyFont="1" applyFill="1" applyBorder="1" applyAlignment="1">
      <alignment horizontal="center" vertical="center" wrapText="1"/>
    </xf>
    <xf numFmtId="0" fontId="2" fillId="6" borderId="20" xfId="0" applyFont="1" applyFill="1" applyBorder="1" applyAlignment="1">
      <alignment horizontal="center" vertical="center" wrapText="1"/>
    </xf>
    <xf numFmtId="0" fontId="13" fillId="0" borderId="22" xfId="0" applyFont="1" applyBorder="1" applyAlignment="1">
      <alignment horizontal="center" vertical="center"/>
    </xf>
    <xf numFmtId="0" fontId="13" fillId="0" borderId="23" xfId="0" applyFont="1" applyBorder="1" applyAlignment="1">
      <alignment horizontal="center" vertical="center"/>
    </xf>
    <xf numFmtId="0" fontId="13" fillId="0" borderId="24" xfId="0" applyFont="1" applyBorder="1" applyAlignment="1">
      <alignment horizontal="center" vertical="center"/>
    </xf>
    <xf numFmtId="0" fontId="2" fillId="6" borderId="42" xfId="0" applyFont="1" applyFill="1" applyBorder="1" applyAlignment="1">
      <alignment horizontal="center" vertical="center" wrapText="1"/>
    </xf>
    <xf numFmtId="0" fontId="2" fillId="6" borderId="43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 wrapText="1"/>
    </xf>
    <xf numFmtId="0" fontId="2" fillId="6" borderId="27" xfId="0" applyFont="1" applyFill="1" applyBorder="1" applyAlignment="1">
      <alignment horizontal="center" vertical="center" wrapText="1"/>
    </xf>
    <xf numFmtId="0" fontId="2" fillId="6" borderId="11" xfId="0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7" fillId="0" borderId="45" xfId="0" applyFont="1" applyBorder="1" applyAlignment="1">
      <alignment horizontal="center" vertical="center"/>
    </xf>
    <xf numFmtId="0" fontId="0" fillId="0" borderId="44" xfId="0" applyBorder="1">
      <alignment vertical="center"/>
    </xf>
    <xf numFmtId="0" fontId="2" fillId="0" borderId="44" xfId="0" applyFont="1" applyBorder="1">
      <alignment vertical="center"/>
    </xf>
    <xf numFmtId="0" fontId="2" fillId="0" borderId="46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 wrapText="1"/>
    </xf>
    <xf numFmtId="0" fontId="0" fillId="0" borderId="22" xfId="0" applyFont="1" applyBorder="1" applyAlignment="1">
      <alignment horizontal="left" vertical="center" wrapText="1"/>
    </xf>
    <xf numFmtId="0" fontId="0" fillId="0" borderId="17" xfId="0" applyFont="1" applyBorder="1" applyAlignment="1">
      <alignment horizontal="left" vertical="center" wrapText="1"/>
    </xf>
    <xf numFmtId="0" fontId="2" fillId="6" borderId="31" xfId="0" applyFont="1" applyFill="1" applyBorder="1" applyAlignment="1">
      <alignment horizontal="center" vertical="center" wrapText="1"/>
    </xf>
    <xf numFmtId="0" fontId="2" fillId="6" borderId="39" xfId="0" applyFont="1" applyFill="1" applyBorder="1" applyAlignment="1">
      <alignment horizontal="center" vertical="center" wrapText="1"/>
    </xf>
    <xf numFmtId="0" fontId="2" fillId="6" borderId="46" xfId="0" applyFont="1" applyFill="1" applyBorder="1" applyAlignment="1">
      <alignment horizontal="center" vertical="center" wrapText="1"/>
    </xf>
    <xf numFmtId="0" fontId="8" fillId="0" borderId="47" xfId="0" applyFont="1" applyBorder="1" applyAlignment="1">
      <alignment horizontal="center" vertical="center" wrapText="1"/>
    </xf>
    <xf numFmtId="0" fontId="8" fillId="0" borderId="46" xfId="0" applyFont="1" applyBorder="1" applyAlignment="1">
      <alignment horizontal="center" vertical="center" wrapText="1"/>
    </xf>
    <xf numFmtId="0" fontId="2" fillId="6" borderId="48" xfId="0" applyFont="1" applyFill="1" applyBorder="1" applyAlignment="1">
      <alignment horizontal="center" vertical="center" wrapText="1"/>
    </xf>
    <xf numFmtId="0" fontId="2" fillId="6" borderId="44" xfId="0" applyFont="1" applyFill="1" applyBorder="1" applyAlignment="1">
      <alignment horizontal="center" vertical="center" wrapText="1"/>
    </xf>
    <xf numFmtId="0" fontId="2" fillId="6" borderId="49" xfId="0" applyFont="1" applyFill="1" applyBorder="1" applyAlignment="1">
      <alignment horizontal="center" vertical="center" wrapText="1"/>
    </xf>
    <xf numFmtId="0" fontId="8" fillId="0" borderId="50" xfId="0" applyFont="1" applyBorder="1" applyAlignment="1">
      <alignment horizontal="center" vertical="center" wrapText="1"/>
    </xf>
    <xf numFmtId="0" fontId="8" fillId="0" borderId="44" xfId="0" applyFont="1" applyBorder="1" applyAlignment="1">
      <alignment horizontal="center" vertical="center" wrapText="1"/>
    </xf>
    <xf numFmtId="0" fontId="8" fillId="0" borderId="49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/>
    </xf>
    <xf numFmtId="0" fontId="13" fillId="0" borderId="15" xfId="0" applyFont="1" applyBorder="1" applyAlignment="1">
      <alignment horizontal="center" vertical="center"/>
    </xf>
    <xf numFmtId="0" fontId="13" fillId="0" borderId="18" xfId="0" applyFont="1" applyBorder="1" applyAlignment="1">
      <alignment horizontal="center" vertical="center"/>
    </xf>
    <xf numFmtId="0" fontId="2" fillId="6" borderId="19" xfId="0" applyFont="1" applyFill="1" applyBorder="1" applyAlignment="1">
      <alignment horizontal="center" vertical="center" wrapText="1"/>
    </xf>
    <xf numFmtId="0" fontId="2" fillId="6" borderId="51" xfId="0" applyFont="1" applyFill="1" applyBorder="1" applyAlignment="1">
      <alignment horizontal="center" vertical="center" wrapText="1"/>
    </xf>
  </cellXfs>
  <cellStyles count="5">
    <cellStyle name="금액" xfId="1"/>
    <cellStyle name="백분율" xfId="2" builtinId="5"/>
    <cellStyle name="테두리(실선)" xfId="3"/>
    <cellStyle name="표준" xfId="0" builtinId="0"/>
    <cellStyle name="하이퍼링크" xfId="4" builtinId="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206B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0</xdr:row>
      <xdr:rowOff>133350</xdr:rowOff>
    </xdr:from>
    <xdr:to>
      <xdr:col>6</xdr:col>
      <xdr:colOff>123825</xdr:colOff>
      <xdr:row>2</xdr:row>
      <xdr:rowOff>133350</xdr:rowOff>
    </xdr:to>
    <xdr:sp macro="" textlink="">
      <xdr:nvSpPr>
        <xdr:cNvPr id="1025" name="AutoShape 1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19075" y="133350"/>
          <a:ext cx="1209675" cy="28575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(A00201)&#50976;&#54805;&#44256;&#51221;&#51088;&#49328;&#44048;&#44032;&#49345;&#44033;&#48708;&#51312;&#51221;&#47749;&#49464;&#49436;(&#51221;&#47456;&#48277;)(20&#54840;_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  <sheetName val="(000000)기본정보"/>
    </sheetNames>
    <sheetDataSet>
      <sheetData sheetId="0">
        <row r="6">
          <cell r="F6" t="str">
            <v>조세물산</v>
          </cell>
        </row>
        <row r="9">
          <cell r="F9">
            <v>2038111111</v>
          </cell>
        </row>
        <row r="15">
          <cell r="F15">
            <v>43466</v>
          </cell>
        </row>
        <row r="16">
          <cell r="F16">
            <v>43830</v>
          </cell>
        </row>
        <row r="17">
          <cell r="F17">
            <v>12</v>
          </cell>
        </row>
        <row r="20">
          <cell r="F20" t="str">
            <v>정기신고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(1)"/>
      <sheetName val="별지1"/>
      <sheetName val="별지2"/>
      <sheetName val="별지3"/>
      <sheetName val="별지4"/>
      <sheetName val="별지5"/>
    </sheetNames>
    <sheetDataSet>
      <sheetData sheetId="0"/>
      <sheetData sheetId="1">
        <row r="42">
          <cell r="L42"/>
          <cell r="M42"/>
          <cell r="N42"/>
          <cell r="O42"/>
          <cell r="P42"/>
          <cell r="Q42"/>
          <cell r="R42"/>
          <cell r="S42"/>
          <cell r="T42"/>
          <cell r="U42"/>
          <cell r="V42"/>
          <cell r="W42"/>
          <cell r="X42"/>
          <cell r="Y42"/>
          <cell r="Z42"/>
          <cell r="AA42"/>
          <cell r="AB42"/>
          <cell r="AC42"/>
        </row>
      </sheetData>
      <sheetData sheetId="2">
        <row r="42">
          <cell r="L42"/>
          <cell r="M42"/>
          <cell r="N42"/>
          <cell r="O42"/>
          <cell r="P42"/>
          <cell r="Q42"/>
          <cell r="R42"/>
          <cell r="S42"/>
          <cell r="T42"/>
          <cell r="U42"/>
          <cell r="V42"/>
          <cell r="W42"/>
          <cell r="X42"/>
          <cell r="Y42"/>
          <cell r="Z42"/>
          <cell r="AA42"/>
          <cell r="AB42"/>
          <cell r="AC42"/>
        </row>
      </sheetData>
      <sheetData sheetId="3">
        <row r="42">
          <cell r="L42"/>
          <cell r="M42"/>
          <cell r="N42"/>
          <cell r="O42"/>
          <cell r="P42"/>
          <cell r="Q42"/>
          <cell r="R42"/>
          <cell r="S42"/>
          <cell r="T42"/>
          <cell r="U42"/>
          <cell r="V42"/>
          <cell r="W42"/>
          <cell r="X42"/>
          <cell r="Y42"/>
          <cell r="Z42"/>
          <cell r="AA42"/>
          <cell r="AB42"/>
          <cell r="AC42"/>
        </row>
      </sheetData>
      <sheetData sheetId="4">
        <row r="42">
          <cell r="L42"/>
          <cell r="M42"/>
          <cell r="N42"/>
          <cell r="O42"/>
          <cell r="P42"/>
          <cell r="Q42"/>
          <cell r="R42"/>
          <cell r="S42"/>
          <cell r="T42"/>
          <cell r="U42"/>
          <cell r="V42"/>
          <cell r="W42"/>
          <cell r="X42"/>
          <cell r="Y42"/>
          <cell r="Z42"/>
          <cell r="AA42"/>
          <cell r="AB42"/>
          <cell r="AC42"/>
        </row>
      </sheetData>
      <sheetData sheetId="5">
        <row r="42">
          <cell r="L42"/>
          <cell r="M42"/>
          <cell r="N42"/>
          <cell r="O42"/>
          <cell r="P42"/>
          <cell r="Q42"/>
          <cell r="R42"/>
          <cell r="S42"/>
          <cell r="T42"/>
          <cell r="U42"/>
          <cell r="V42"/>
          <cell r="W42"/>
          <cell r="X42"/>
          <cell r="Y42"/>
          <cell r="Z42"/>
          <cell r="AA42"/>
          <cell r="AB42"/>
          <cell r="AC42"/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(A00203)&#44048;&#44032;&#49345;&#44033;&#48708;&#51312;&#51221;&#47749;&#49464;&#49436;&#54633;&#44228;&#54364;(20&#54840;_3).xlsx" TargetMode="External"/><Relationship Id="rId7" Type="http://schemas.openxmlformats.org/officeDocument/2006/relationships/comments" Target="../comments1.xml"/><Relationship Id="rId2" Type="http://schemas.openxmlformats.org/officeDocument/2006/relationships/hyperlink" Target="(A00151)&#44284;&#47785;&#48324;%20&#49548;&#46301;&#44552;&#50529;&#51312;&#51221;&#47749;&#49464;&#49436;(1)(15&#54840;&#48512;&#54364;1).xlsx" TargetMode="External"/><Relationship Id="rId1" Type="http://schemas.openxmlformats.org/officeDocument/2006/relationships/hyperlink" Target="(A00152)&#44284;&#47785;&#48324;%20&#49548;&#46301;&#44552;&#50529;&#51312;&#51221;&#47749;&#49464;&#49436;(2)(15&#54840;&#48512;&#54364;2).xlsx" TargetMode="External"/><Relationship Id="rId6" Type="http://schemas.openxmlformats.org/officeDocument/2006/relationships/vmlDrawing" Target="../drawings/vmlDrawing1.vm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1:AC54"/>
  <sheetViews>
    <sheetView showGridLines="0" showZeros="0" tabSelected="1" zoomScaleNormal="100" workbookViewId="0">
      <selection activeCell="B14" sqref="B14"/>
    </sheetView>
  </sheetViews>
  <sheetFormatPr defaultRowHeight="11.25" x14ac:dyDescent="0.15"/>
  <cols>
    <col min="1" max="1" width="2.83203125" customWidth="1"/>
    <col min="2" max="2" width="5.5" customWidth="1"/>
    <col min="3" max="3" width="5.1640625" customWidth="1"/>
    <col min="4" max="29" width="4" customWidth="1"/>
  </cols>
  <sheetData>
    <row r="1" spans="2:29" s="1" customFormat="1" x14ac:dyDescent="0.15"/>
    <row r="2" spans="2:29" s="1" customFormat="1" x14ac:dyDescent="0.15"/>
    <row r="3" spans="2:29" s="1" customFormat="1" x14ac:dyDescent="0.15"/>
    <row r="4" spans="2:29" s="1" customFormat="1" x14ac:dyDescent="0.15"/>
    <row r="5" spans="2:29" s="5" customFormat="1" ht="20.100000000000001" customHeight="1" x14ac:dyDescent="0.15">
      <c r="B5" s="94" t="s">
        <v>39</v>
      </c>
      <c r="C5" s="95"/>
      <c r="D5" s="95"/>
      <c r="E5" s="95"/>
      <c r="F5" s="95"/>
      <c r="G5" s="95"/>
      <c r="H5" s="95"/>
      <c r="I5" s="95"/>
      <c r="J5" s="95"/>
      <c r="K5" s="95"/>
      <c r="L5" s="95"/>
      <c r="M5" s="95"/>
      <c r="N5" s="95"/>
      <c r="O5" s="95"/>
      <c r="P5" s="95"/>
      <c r="Q5" s="95"/>
      <c r="R5" s="95"/>
      <c r="S5" s="95"/>
      <c r="T5" s="95"/>
      <c r="U5" s="95"/>
      <c r="V5" s="95"/>
      <c r="W5" s="95"/>
      <c r="X5" s="95"/>
      <c r="Y5" s="95"/>
      <c r="Z5" s="95"/>
      <c r="AA5" s="95"/>
      <c r="AB5" s="95"/>
      <c r="AC5" s="96"/>
    </row>
    <row r="6" spans="2:29" s="5" customFormat="1" ht="8.1" customHeight="1" x14ac:dyDescent="0.15">
      <c r="B6" s="6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8"/>
    </row>
    <row r="7" spans="2:29" s="5" customFormat="1" ht="13.5" x14ac:dyDescent="0.15">
      <c r="B7" s="6"/>
      <c r="C7" s="97" t="s">
        <v>40</v>
      </c>
      <c r="D7" s="97"/>
      <c r="E7" s="97"/>
      <c r="F7" s="97"/>
      <c r="G7" s="97"/>
      <c r="H7" s="97"/>
      <c r="I7" s="97"/>
      <c r="J7" s="97"/>
      <c r="K7" s="7"/>
      <c r="L7" s="7"/>
      <c r="M7" s="7"/>
      <c r="N7" s="7"/>
      <c r="O7" s="7"/>
      <c r="P7" s="7"/>
      <c r="Q7" s="7"/>
      <c r="R7" s="7"/>
      <c r="S7" s="7"/>
      <c r="T7" s="7"/>
      <c r="U7" s="9"/>
      <c r="V7" s="9"/>
      <c r="W7" s="9"/>
      <c r="X7" s="9"/>
      <c r="Y7" s="9"/>
      <c r="Z7" s="9"/>
      <c r="AA7" s="9"/>
      <c r="AB7" s="9"/>
      <c r="AC7" s="8"/>
    </row>
    <row r="8" spans="2:29" s="5" customFormat="1" ht="13.5" x14ac:dyDescent="0.15">
      <c r="B8" s="6"/>
      <c r="C8" s="97" t="s">
        <v>41</v>
      </c>
      <c r="D8" s="97"/>
      <c r="E8" s="97"/>
      <c r="F8" s="97"/>
      <c r="G8" s="97"/>
      <c r="H8" s="97"/>
      <c r="I8" s="97"/>
      <c r="J8" s="97"/>
      <c r="K8" s="97"/>
      <c r="L8" s="97" t="s">
        <v>42</v>
      </c>
      <c r="M8" s="97"/>
      <c r="N8" s="97"/>
      <c r="O8" s="97"/>
      <c r="P8" s="97"/>
      <c r="Q8" s="97"/>
      <c r="R8" s="97"/>
      <c r="S8" s="97"/>
      <c r="T8" s="97"/>
      <c r="U8" s="9"/>
      <c r="V8" s="9"/>
      <c r="W8" s="9"/>
      <c r="X8" s="9"/>
      <c r="Y8" s="9"/>
      <c r="Z8" s="9"/>
      <c r="AA8" s="9"/>
      <c r="AB8" s="9"/>
      <c r="AC8" s="8"/>
    </row>
    <row r="9" spans="2:29" s="5" customFormat="1" ht="13.5" hidden="1" x14ac:dyDescent="0.15">
      <c r="B9" s="6"/>
      <c r="C9" s="99"/>
      <c r="D9" s="99"/>
      <c r="E9" s="99"/>
      <c r="F9" s="99"/>
      <c r="G9" s="99"/>
      <c r="H9" s="99"/>
      <c r="I9" s="99"/>
      <c r="J9" s="99"/>
      <c r="K9" s="99"/>
      <c r="L9" s="7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8"/>
    </row>
    <row r="10" spans="2:29" s="5" customFormat="1" ht="13.5" hidden="1" x14ac:dyDescent="0.15">
      <c r="B10" s="6"/>
      <c r="C10" s="99"/>
      <c r="D10" s="99"/>
      <c r="E10" s="99"/>
      <c r="F10" s="99"/>
      <c r="G10" s="99"/>
      <c r="H10" s="99"/>
      <c r="I10" s="99"/>
      <c r="J10" s="99"/>
      <c r="K10" s="99"/>
      <c r="L10" s="7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8"/>
    </row>
    <row r="11" spans="2:29" s="5" customFormat="1" ht="8.1" customHeight="1" x14ac:dyDescent="0.15">
      <c r="B11" s="6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8"/>
    </row>
    <row r="12" spans="2:29" s="5" customFormat="1" ht="50.1" customHeight="1" x14ac:dyDescent="0.15">
      <c r="B12" s="100" t="s">
        <v>43</v>
      </c>
      <c r="C12" s="101"/>
      <c r="D12" s="101"/>
      <c r="E12" s="101"/>
      <c r="F12" s="101"/>
      <c r="G12" s="101"/>
      <c r="H12" s="101"/>
      <c r="I12" s="101"/>
      <c r="J12" s="101"/>
      <c r="K12" s="101"/>
      <c r="L12" s="101"/>
      <c r="M12" s="101"/>
      <c r="N12" s="101"/>
      <c r="O12" s="101"/>
      <c r="P12" s="101"/>
      <c r="Q12" s="101"/>
      <c r="R12" s="101"/>
      <c r="S12" s="101"/>
      <c r="T12" s="101"/>
      <c r="U12" s="101"/>
      <c r="V12" s="101"/>
      <c r="W12" s="101"/>
      <c r="X12" s="101"/>
      <c r="Y12" s="101"/>
      <c r="Z12" s="101"/>
      <c r="AA12" s="101"/>
      <c r="AB12" s="101"/>
      <c r="AC12" s="102"/>
    </row>
    <row r="14" spans="2:29" x14ac:dyDescent="0.15">
      <c r="B14" s="153" t="s">
        <v>203</v>
      </c>
      <c r="C14" s="154"/>
      <c r="D14" s="154"/>
      <c r="E14" s="154"/>
      <c r="F14" s="154"/>
      <c r="G14" s="154"/>
      <c r="H14" s="154"/>
      <c r="I14" s="154"/>
      <c r="J14" s="154"/>
      <c r="K14" s="154"/>
      <c r="L14" s="154"/>
      <c r="M14" s="154"/>
      <c r="N14" s="154"/>
      <c r="O14" s="154"/>
      <c r="P14" s="154"/>
      <c r="Q14" s="154"/>
      <c r="R14" s="154"/>
      <c r="S14" s="154"/>
      <c r="T14" s="154"/>
      <c r="U14" s="154"/>
      <c r="V14" s="154"/>
      <c r="W14" s="154"/>
      <c r="X14" s="154"/>
      <c r="Y14" s="154"/>
      <c r="Z14" s="1"/>
      <c r="AA14" s="1"/>
      <c r="AB14" s="1"/>
      <c r="AC14" s="1"/>
    </row>
    <row r="15" spans="2:29" ht="25.5" customHeight="1" x14ac:dyDescent="0.15">
      <c r="B15" s="128" t="s">
        <v>37</v>
      </c>
      <c r="C15" s="129"/>
      <c r="D15" s="155"/>
      <c r="E15" s="148" t="str">
        <f>TEXT([1]기본정보!$F$15,"yyyy.mm.dd.")&amp;"                ~                "&amp;TEXT([1]기본정보!$F$16,"yyyy.mm.dd.")</f>
        <v>2019.01.01.                ~                2019.12.31.</v>
      </c>
      <c r="F15" s="131"/>
      <c r="G15" s="131"/>
      <c r="H15" s="149"/>
      <c r="I15" s="150" t="s">
        <v>191</v>
      </c>
      <c r="J15" s="133"/>
      <c r="K15" s="133"/>
      <c r="L15" s="133"/>
      <c r="M15" s="133"/>
      <c r="N15" s="133"/>
      <c r="O15" s="133"/>
      <c r="P15" s="133"/>
      <c r="Q15" s="133"/>
      <c r="R15" s="133"/>
      <c r="S15" s="133"/>
      <c r="T15" s="133"/>
      <c r="U15" s="133"/>
      <c r="V15" s="151"/>
      <c r="W15" s="152" t="s">
        <v>38</v>
      </c>
      <c r="X15" s="152"/>
      <c r="Y15" s="152"/>
      <c r="Z15" s="144" t="str">
        <f>[1]기본정보!$F$6</f>
        <v>조세물산</v>
      </c>
      <c r="AA15" s="144"/>
      <c r="AB15" s="144"/>
      <c r="AC15" s="145"/>
    </row>
    <row r="16" spans="2:29" ht="25.5" customHeight="1" x14ac:dyDescent="0.15">
      <c r="B16" s="124"/>
      <c r="C16" s="134"/>
      <c r="D16" s="125"/>
      <c r="E16" s="139"/>
      <c r="F16" s="135"/>
      <c r="G16" s="135"/>
      <c r="H16" s="140"/>
      <c r="I16" s="137"/>
      <c r="J16" s="136"/>
      <c r="K16" s="136"/>
      <c r="L16" s="136"/>
      <c r="M16" s="136"/>
      <c r="N16" s="136"/>
      <c r="O16" s="136"/>
      <c r="P16" s="136"/>
      <c r="Q16" s="136"/>
      <c r="R16" s="136"/>
      <c r="S16" s="136"/>
      <c r="T16" s="136"/>
      <c r="U16" s="136"/>
      <c r="V16" s="138"/>
      <c r="W16" s="141" t="s">
        <v>192</v>
      </c>
      <c r="X16" s="142"/>
      <c r="Y16" s="143"/>
      <c r="Z16" s="146">
        <f>[1]기본정보!$F$9</f>
        <v>2038111111</v>
      </c>
      <c r="AA16" s="146"/>
      <c r="AB16" s="146"/>
      <c r="AC16" s="147"/>
    </row>
    <row r="17" spans="2:29" x14ac:dyDescent="0.15">
      <c r="B17" s="2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4"/>
    </row>
    <row r="18" spans="2:29" ht="24.95" customHeight="1" x14ac:dyDescent="0.15">
      <c r="B18" s="51" t="s">
        <v>0</v>
      </c>
      <c r="C18" s="52"/>
      <c r="D18" s="56" t="s">
        <v>1</v>
      </c>
      <c r="E18" s="56"/>
      <c r="F18" s="56"/>
      <c r="G18" s="56"/>
      <c r="H18" s="56"/>
      <c r="I18" s="56"/>
      <c r="J18" s="56"/>
      <c r="K18" s="56"/>
      <c r="L18" s="52" t="s">
        <v>2</v>
      </c>
      <c r="M18" s="52"/>
      <c r="N18" s="52"/>
      <c r="O18" s="92"/>
      <c r="P18" s="92"/>
      <c r="Q18" s="92"/>
      <c r="R18" s="92"/>
      <c r="S18" s="92"/>
      <c r="T18" s="92"/>
      <c r="U18" s="92"/>
      <c r="V18" s="92"/>
      <c r="W18" s="92"/>
      <c r="X18" s="92"/>
      <c r="Y18" s="92"/>
      <c r="Z18" s="92"/>
      <c r="AA18" s="92"/>
      <c r="AB18" s="92"/>
      <c r="AC18" s="93"/>
    </row>
    <row r="19" spans="2:29" ht="24.95" customHeight="1" x14ac:dyDescent="0.15">
      <c r="B19" s="87"/>
      <c r="C19" s="52"/>
      <c r="D19" s="56" t="s">
        <v>3</v>
      </c>
      <c r="E19" s="56"/>
      <c r="F19" s="56"/>
      <c r="G19" s="56"/>
      <c r="H19" s="56"/>
      <c r="I19" s="56"/>
      <c r="J19" s="56"/>
      <c r="K19" s="56"/>
      <c r="L19" s="52"/>
      <c r="M19" s="52"/>
      <c r="N19" s="52"/>
      <c r="O19" s="92"/>
      <c r="P19" s="92"/>
      <c r="Q19" s="92"/>
      <c r="R19" s="92"/>
      <c r="S19" s="92"/>
      <c r="T19" s="92"/>
      <c r="U19" s="92"/>
      <c r="V19" s="92"/>
      <c r="W19" s="92"/>
      <c r="X19" s="92"/>
      <c r="Y19" s="92"/>
      <c r="Z19" s="92"/>
      <c r="AA19" s="92"/>
      <c r="AB19" s="92"/>
      <c r="AC19" s="93"/>
    </row>
    <row r="20" spans="2:29" ht="24.95" customHeight="1" x14ac:dyDescent="0.15">
      <c r="B20" s="87"/>
      <c r="C20" s="52"/>
      <c r="D20" s="56" t="s">
        <v>4</v>
      </c>
      <c r="E20" s="56"/>
      <c r="F20" s="56"/>
      <c r="G20" s="56"/>
      <c r="H20" s="56"/>
      <c r="I20" s="56"/>
      <c r="J20" s="56"/>
      <c r="K20" s="56"/>
      <c r="L20" s="52"/>
      <c r="M20" s="52"/>
      <c r="N20" s="52"/>
      <c r="O20" s="92"/>
      <c r="P20" s="92"/>
      <c r="Q20" s="92"/>
      <c r="R20" s="92"/>
      <c r="S20" s="92"/>
      <c r="T20" s="92"/>
      <c r="U20" s="92"/>
      <c r="V20" s="92"/>
      <c r="W20" s="92"/>
      <c r="X20" s="92"/>
      <c r="Y20" s="92"/>
      <c r="Z20" s="92"/>
      <c r="AA20" s="92"/>
      <c r="AB20" s="92"/>
      <c r="AC20" s="93"/>
    </row>
    <row r="21" spans="2:29" ht="24.95" customHeight="1" x14ac:dyDescent="0.15">
      <c r="B21" s="80" t="s">
        <v>5</v>
      </c>
      <c r="C21" s="56"/>
      <c r="D21" s="56"/>
      <c r="E21" s="56"/>
      <c r="F21" s="56"/>
      <c r="G21" s="56"/>
      <c r="H21" s="56"/>
      <c r="I21" s="56"/>
      <c r="J21" s="56"/>
      <c r="K21" s="56"/>
      <c r="L21" s="52"/>
      <c r="M21" s="52"/>
      <c r="N21" s="52"/>
      <c r="O21" s="52"/>
      <c r="P21" s="52"/>
      <c r="Q21" s="52"/>
      <c r="R21" s="52"/>
      <c r="S21" s="52"/>
      <c r="T21" s="52"/>
      <c r="U21" s="52"/>
      <c r="V21" s="52"/>
      <c r="W21" s="52"/>
      <c r="X21" s="52"/>
      <c r="Y21" s="52"/>
      <c r="Z21" s="52"/>
      <c r="AA21" s="52"/>
      <c r="AB21" s="52"/>
      <c r="AC21" s="90"/>
    </row>
    <row r="22" spans="2:29" ht="24.95" customHeight="1" x14ac:dyDescent="0.15">
      <c r="B22" s="51" t="s">
        <v>6</v>
      </c>
      <c r="C22" s="52"/>
      <c r="D22" s="91" t="s">
        <v>184</v>
      </c>
      <c r="E22" s="52"/>
      <c r="F22" s="52"/>
      <c r="G22" s="56" t="s">
        <v>7</v>
      </c>
      <c r="H22" s="56"/>
      <c r="I22" s="56"/>
      <c r="J22" s="56"/>
      <c r="K22" s="56"/>
      <c r="L22" s="57">
        <f>SUM(O22:AC22)+SUM(별지1!L10:AC10)+SUM(별지2!L10:AC10)+SUM(별지3!L10:AC10)+SUM(별지4!L10:AC10)+SUM(별지5!L10:AC10)</f>
        <v>0</v>
      </c>
      <c r="M22" s="57"/>
      <c r="N22" s="57"/>
      <c r="O22" s="47"/>
      <c r="P22" s="47"/>
      <c r="Q22" s="47"/>
      <c r="R22" s="47"/>
      <c r="S22" s="47"/>
      <c r="T22" s="47"/>
      <c r="U22" s="47"/>
      <c r="V22" s="47"/>
      <c r="W22" s="47"/>
      <c r="X22" s="47"/>
      <c r="Y22" s="47"/>
      <c r="Z22" s="47"/>
      <c r="AA22" s="47"/>
      <c r="AB22" s="47"/>
      <c r="AC22" s="48"/>
    </row>
    <row r="23" spans="2:29" ht="24.95" customHeight="1" x14ac:dyDescent="0.15">
      <c r="B23" s="87"/>
      <c r="C23" s="52"/>
      <c r="D23" s="52"/>
      <c r="E23" s="52"/>
      <c r="F23" s="52"/>
      <c r="G23" s="56" t="s">
        <v>8</v>
      </c>
      <c r="H23" s="56"/>
      <c r="I23" s="56"/>
      <c r="J23" s="56"/>
      <c r="K23" s="56"/>
      <c r="L23" s="57">
        <f>SUM(O23:AC23)+SUM(별지1!L11:AC11)+SUM(별지2!L11:AC11)+SUM(별지3!L11:AC11)+SUM(별지4!L11:AC11)+SUM(별지5!L11:AC11)</f>
        <v>0</v>
      </c>
      <c r="M23" s="57"/>
      <c r="N23" s="57"/>
      <c r="O23" s="47"/>
      <c r="P23" s="47"/>
      <c r="Q23" s="47"/>
      <c r="R23" s="47"/>
      <c r="S23" s="47"/>
      <c r="T23" s="47"/>
      <c r="U23" s="47"/>
      <c r="V23" s="47"/>
      <c r="W23" s="47"/>
      <c r="X23" s="47"/>
      <c r="Y23" s="47"/>
      <c r="Z23" s="47"/>
      <c r="AA23" s="47"/>
      <c r="AB23" s="47"/>
      <c r="AC23" s="48"/>
    </row>
    <row r="24" spans="2:29" ht="24.95" customHeight="1" x14ac:dyDescent="0.15">
      <c r="B24" s="87"/>
      <c r="C24" s="52"/>
      <c r="D24" s="52"/>
      <c r="E24" s="52"/>
      <c r="F24" s="52"/>
      <c r="G24" s="55" t="s">
        <v>9</v>
      </c>
      <c r="H24" s="56"/>
      <c r="I24" s="56"/>
      <c r="J24" s="56"/>
      <c r="K24" s="56"/>
      <c r="L24" s="57">
        <f>SUM(O24:AC24)+SUM(별지1!L12:AC12)+SUM(별지2!L12:AC12)+SUM(별지3!L12:AC12)+SUM(별지4!L12:AC12)+SUM(별지5!L12:AC12)</f>
        <v>0</v>
      </c>
      <c r="M24" s="57"/>
      <c r="N24" s="57"/>
      <c r="O24" s="57">
        <f>O22-O23</f>
        <v>0</v>
      </c>
      <c r="P24" s="57"/>
      <c r="Q24" s="57"/>
      <c r="R24" s="57">
        <f>R22-R23</f>
        <v>0</v>
      </c>
      <c r="S24" s="57"/>
      <c r="T24" s="57"/>
      <c r="U24" s="57">
        <f>U22-U23</f>
        <v>0</v>
      </c>
      <c r="V24" s="57"/>
      <c r="W24" s="57"/>
      <c r="X24" s="57">
        <f>X22-X23</f>
        <v>0</v>
      </c>
      <c r="Y24" s="57"/>
      <c r="Z24" s="57"/>
      <c r="AA24" s="57">
        <f>AA22-AA23</f>
        <v>0</v>
      </c>
      <c r="AB24" s="57"/>
      <c r="AC24" s="69"/>
    </row>
    <row r="25" spans="2:29" ht="24.95" customHeight="1" x14ac:dyDescent="0.15">
      <c r="B25" s="87"/>
      <c r="C25" s="52"/>
      <c r="D25" s="88" t="s">
        <v>10</v>
      </c>
      <c r="E25" s="52"/>
      <c r="F25" s="52"/>
      <c r="G25" s="56" t="s">
        <v>11</v>
      </c>
      <c r="H25" s="56"/>
      <c r="I25" s="56"/>
      <c r="J25" s="56"/>
      <c r="K25" s="56"/>
      <c r="L25" s="57">
        <f>SUM(O25:AC25)+SUM(별지1!L13:AC13)+SUM(별지2!L13:AC13)+SUM(별지3!L13:AC13)+SUM(별지4!L13:AC13)+SUM(별지5!L13:AC13)</f>
        <v>0</v>
      </c>
      <c r="M25" s="57"/>
      <c r="N25" s="57"/>
      <c r="O25" s="47">
        <v>0</v>
      </c>
      <c r="P25" s="47"/>
      <c r="Q25" s="47"/>
      <c r="R25" s="47"/>
      <c r="S25" s="47"/>
      <c r="T25" s="47"/>
      <c r="U25" s="47"/>
      <c r="V25" s="47"/>
      <c r="W25" s="47"/>
      <c r="X25" s="47"/>
      <c r="Y25" s="47"/>
      <c r="Z25" s="47"/>
      <c r="AA25" s="47"/>
      <c r="AB25" s="47"/>
      <c r="AC25" s="48"/>
    </row>
    <row r="26" spans="2:29" ht="24.95" customHeight="1" x14ac:dyDescent="0.15">
      <c r="B26" s="87"/>
      <c r="C26" s="52"/>
      <c r="D26" s="52"/>
      <c r="E26" s="52"/>
      <c r="F26" s="52"/>
      <c r="G26" s="56" t="s">
        <v>12</v>
      </c>
      <c r="H26" s="56"/>
      <c r="I26" s="56"/>
      <c r="J26" s="56"/>
      <c r="K26" s="56"/>
      <c r="L26" s="57">
        <f>SUM(O26:AC26)+SUM(별지1!L14:AC14)+SUM(별지2!L14:AC14)+SUM(별지3!L14:AC14)+SUM(별지4!L14:AC14)+SUM(별지5!L14:AC14)</f>
        <v>0</v>
      </c>
      <c r="M26" s="57"/>
      <c r="N26" s="57"/>
      <c r="O26" s="47"/>
      <c r="P26" s="47"/>
      <c r="Q26" s="47"/>
      <c r="R26" s="47"/>
      <c r="S26" s="47"/>
      <c r="T26" s="47"/>
      <c r="U26" s="47"/>
      <c r="V26" s="47"/>
      <c r="W26" s="47"/>
      <c r="X26" s="47"/>
      <c r="Y26" s="47"/>
      <c r="Z26" s="47"/>
      <c r="AA26" s="47"/>
      <c r="AB26" s="47"/>
      <c r="AC26" s="48"/>
    </row>
    <row r="27" spans="2:29" ht="24.95" customHeight="1" x14ac:dyDescent="0.15">
      <c r="B27" s="87"/>
      <c r="C27" s="52"/>
      <c r="D27" s="52"/>
      <c r="E27" s="52"/>
      <c r="F27" s="52"/>
      <c r="G27" s="55" t="s">
        <v>13</v>
      </c>
      <c r="H27" s="56"/>
      <c r="I27" s="56"/>
      <c r="J27" s="56"/>
      <c r="K27" s="56"/>
      <c r="L27" s="57">
        <f>SUM(O27:AC27)+SUM(별지1!L15:AC15)+SUM(별지2!L15:AC15)+SUM(별지3!L15:AC15)+SUM(별지4!L15:AC15)+SUM(별지5!L15:AC15)</f>
        <v>0</v>
      </c>
      <c r="M27" s="57"/>
      <c r="N27" s="57"/>
      <c r="O27" s="57">
        <f>O25+O26</f>
        <v>0</v>
      </c>
      <c r="P27" s="57"/>
      <c r="Q27" s="57"/>
      <c r="R27" s="57">
        <f>R25+R26</f>
        <v>0</v>
      </c>
      <c r="S27" s="57"/>
      <c r="T27" s="57"/>
      <c r="U27" s="57">
        <f>U25+U26</f>
        <v>0</v>
      </c>
      <c r="V27" s="57"/>
      <c r="W27" s="57"/>
      <c r="X27" s="57">
        <f>X25+X26</f>
        <v>0</v>
      </c>
      <c r="Y27" s="57"/>
      <c r="Z27" s="57"/>
      <c r="AA27" s="57">
        <f>AA25+AA26</f>
        <v>0</v>
      </c>
      <c r="AB27" s="57"/>
      <c r="AC27" s="69"/>
    </row>
    <row r="28" spans="2:29" ht="24.95" customHeight="1" x14ac:dyDescent="0.15">
      <c r="B28" s="87"/>
      <c r="C28" s="52"/>
      <c r="D28" s="88" t="s">
        <v>14</v>
      </c>
      <c r="E28" s="52"/>
      <c r="F28" s="52"/>
      <c r="G28" s="56" t="s">
        <v>15</v>
      </c>
      <c r="H28" s="56"/>
      <c r="I28" s="56"/>
      <c r="J28" s="56"/>
      <c r="K28" s="56"/>
      <c r="L28" s="57">
        <f>SUM(O28:AC28)+SUM(별지1!L16:AC16)+SUM(별지2!L16:AC16)+SUM(별지3!L16:AC16)+SUM(별지4!L16:AC16)+SUM(별지5!L16:AC16)</f>
        <v>0</v>
      </c>
      <c r="M28" s="57"/>
      <c r="N28" s="57"/>
      <c r="O28" s="47">
        <v>0</v>
      </c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47"/>
      <c r="AB28" s="47"/>
      <c r="AC28" s="48"/>
    </row>
    <row r="29" spans="2:29" ht="24.95" customHeight="1" x14ac:dyDescent="0.15">
      <c r="B29" s="87"/>
      <c r="C29" s="52"/>
      <c r="D29" s="52"/>
      <c r="E29" s="52"/>
      <c r="F29" s="52"/>
      <c r="G29" s="56" t="s">
        <v>16</v>
      </c>
      <c r="H29" s="56"/>
      <c r="I29" s="56"/>
      <c r="J29" s="56"/>
      <c r="K29" s="56"/>
      <c r="L29" s="57">
        <f>SUM(O29:AC29)+SUM(별지1!L17:AC17)+SUM(별지2!L17:AC17)+SUM(별지3!L17:AC17)+SUM(별지4!L17:AC17)+SUM(별지5!L17:AC17)</f>
        <v>0</v>
      </c>
      <c r="M29" s="57"/>
      <c r="N29" s="57"/>
      <c r="O29" s="47">
        <v>0</v>
      </c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47"/>
      <c r="AB29" s="47"/>
      <c r="AC29" s="48"/>
    </row>
    <row r="30" spans="2:29" ht="24.95" customHeight="1" x14ac:dyDescent="0.15">
      <c r="B30" s="87"/>
      <c r="C30" s="52"/>
      <c r="D30" s="52"/>
      <c r="E30" s="52"/>
      <c r="F30" s="52"/>
      <c r="G30" s="56" t="s">
        <v>17</v>
      </c>
      <c r="H30" s="56"/>
      <c r="I30" s="56"/>
      <c r="J30" s="56"/>
      <c r="K30" s="56"/>
      <c r="L30" s="57">
        <f>SUM(O30:AC30)+SUM(별지1!L18:AC18)+SUM(별지2!L18:AC18)+SUM(별지3!L18:AC18)+SUM(별지4!L18:AC18)+SUM(별지5!L18:AC18)</f>
        <v>0</v>
      </c>
      <c r="M30" s="57"/>
      <c r="N30" s="57"/>
      <c r="O30" s="57">
        <f>O28+O29</f>
        <v>0</v>
      </c>
      <c r="P30" s="57"/>
      <c r="Q30" s="57"/>
      <c r="R30" s="57">
        <f>R28+R29</f>
        <v>0</v>
      </c>
      <c r="S30" s="57"/>
      <c r="T30" s="57"/>
      <c r="U30" s="57">
        <f>U28+U29</f>
        <v>0</v>
      </c>
      <c r="V30" s="57"/>
      <c r="W30" s="57"/>
      <c r="X30" s="57">
        <f>X28+X29</f>
        <v>0</v>
      </c>
      <c r="Y30" s="57"/>
      <c r="Z30" s="57"/>
      <c r="AA30" s="57">
        <f>AA28+AA29</f>
        <v>0</v>
      </c>
      <c r="AB30" s="57"/>
      <c r="AC30" s="69"/>
    </row>
    <row r="31" spans="2:29" ht="24.95" customHeight="1" x14ac:dyDescent="0.15">
      <c r="B31" s="80" t="s">
        <v>18</v>
      </c>
      <c r="C31" s="56"/>
      <c r="D31" s="56"/>
      <c r="E31" s="56"/>
      <c r="F31" s="56"/>
      <c r="G31" s="56"/>
      <c r="H31" s="56"/>
      <c r="I31" s="56"/>
      <c r="J31" s="56"/>
      <c r="K31" s="56"/>
      <c r="L31" s="57">
        <f>SUM(O31:AC31)+SUM(별지1!L19:AC19)+SUM(별지2!L19:AC19)+SUM(별지3!L19:AC19)+SUM(별지4!L19:AC19)+SUM(별지5!L19:AC19)</f>
        <v>0</v>
      </c>
      <c r="M31" s="57"/>
      <c r="N31" s="57"/>
      <c r="O31" s="57">
        <f>O24+O27+O30</f>
        <v>0</v>
      </c>
      <c r="P31" s="57"/>
      <c r="Q31" s="57"/>
      <c r="R31" s="57">
        <f>R24+R27+R30</f>
        <v>0</v>
      </c>
      <c r="S31" s="57"/>
      <c r="T31" s="57"/>
      <c r="U31" s="57">
        <f>U24+U27+U30</f>
        <v>0</v>
      </c>
      <c r="V31" s="57"/>
      <c r="W31" s="57"/>
      <c r="X31" s="57">
        <f>X24+X27+X30</f>
        <v>0</v>
      </c>
      <c r="Y31" s="57"/>
      <c r="Z31" s="57"/>
      <c r="AA31" s="57">
        <f>AA24+AA27+AA30</f>
        <v>0</v>
      </c>
      <c r="AB31" s="57"/>
      <c r="AC31" s="69"/>
    </row>
    <row r="32" spans="2:29" ht="24.95" customHeight="1" x14ac:dyDescent="0.15">
      <c r="B32" s="80" t="s">
        <v>19</v>
      </c>
      <c r="C32" s="56"/>
      <c r="D32" s="56"/>
      <c r="E32" s="56"/>
      <c r="F32" s="56"/>
      <c r="G32" s="56"/>
      <c r="H32" s="56"/>
      <c r="I32" s="56"/>
      <c r="J32" s="56"/>
      <c r="K32" s="56"/>
      <c r="L32" s="89"/>
      <c r="M32" s="89"/>
      <c r="N32" s="89"/>
      <c r="O32" s="81"/>
      <c r="P32" s="81"/>
      <c r="Q32" s="81"/>
      <c r="R32" s="81"/>
      <c r="S32" s="81"/>
      <c r="T32" s="81"/>
      <c r="U32" s="81"/>
      <c r="V32" s="81"/>
      <c r="W32" s="81"/>
      <c r="X32" s="81"/>
      <c r="Y32" s="81"/>
      <c r="Z32" s="81"/>
      <c r="AA32" s="81"/>
      <c r="AB32" s="81"/>
      <c r="AC32" s="82"/>
    </row>
    <row r="33" spans="2:29" ht="24.95" customHeight="1" x14ac:dyDescent="0.15">
      <c r="B33" s="51" t="s">
        <v>20</v>
      </c>
      <c r="C33" s="52"/>
      <c r="D33" s="88" t="s">
        <v>21</v>
      </c>
      <c r="E33" s="52"/>
      <c r="F33" s="52"/>
      <c r="G33" s="56" t="s">
        <v>22</v>
      </c>
      <c r="H33" s="56"/>
      <c r="I33" s="56"/>
      <c r="J33" s="56"/>
      <c r="K33" s="56"/>
      <c r="L33" s="57">
        <f>SUM(O33:AC33)+SUM(별지1!L21:AC21)+SUM(별지2!L21:AC21)+SUM(별지3!L21:AC21)+SUM(별지4!L21:AC21)+SUM(별지5!L21:AC21)</f>
        <v>0</v>
      </c>
      <c r="M33" s="57"/>
      <c r="N33" s="57"/>
      <c r="O33" s="83">
        <f>ROUNDDOWN(IF([1]기본정보!$F$20="중간예납",O31*O32*[1]기본정보!$F$17/12*6/12,O31*O32*[1]기본정보!$F$17/12),0)</f>
        <v>0</v>
      </c>
      <c r="P33" s="84"/>
      <c r="Q33" s="84"/>
      <c r="R33" s="83">
        <f>ROUNDDOWN(IF([1]기본정보!$F$20="중간예납",R31*R32*[1]기본정보!$F$17/12*6/12,R31*R32*[1]기본정보!$F$17/12),0)</f>
        <v>0</v>
      </c>
      <c r="S33" s="84"/>
      <c r="T33" s="84"/>
      <c r="U33" s="83">
        <f>ROUNDDOWN(IF([1]기본정보!$F$20="중간예납",U31*U32*[1]기본정보!$F$17/12*6/12,U31*U32*[1]기본정보!$F$17/12),0)</f>
        <v>0</v>
      </c>
      <c r="V33" s="84"/>
      <c r="W33" s="84"/>
      <c r="X33" s="83">
        <f>ROUNDDOWN(IF([1]기본정보!$F$20="중간예납",X31*X32*[1]기본정보!$F$17/12*6/12,X31*X32*[1]기본정보!$F$17/12),0)</f>
        <v>0</v>
      </c>
      <c r="Y33" s="84"/>
      <c r="Z33" s="84"/>
      <c r="AA33" s="83">
        <f>ROUNDDOWN(IF([1]기본정보!$F$20="중간예납",AA31*AA32*[1]기본정보!$F$17/12*6/12,AA31*AA32*[1]기본정보!$F$17/12),0)</f>
        <v>0</v>
      </c>
      <c r="AB33" s="84"/>
      <c r="AC33" s="85"/>
    </row>
    <row r="34" spans="2:29" ht="24.95" customHeight="1" x14ac:dyDescent="0.15">
      <c r="B34" s="87"/>
      <c r="C34" s="52"/>
      <c r="D34" s="52"/>
      <c r="E34" s="52"/>
      <c r="F34" s="52"/>
      <c r="G34" s="56" t="s">
        <v>23</v>
      </c>
      <c r="H34" s="56"/>
      <c r="I34" s="56"/>
      <c r="J34" s="56"/>
      <c r="K34" s="56"/>
      <c r="L34" s="57">
        <f>SUM(O34:AC34)+SUM(별지1!L22:AC22)+SUM(별지2!L22:AC22)+SUM(별지3!L22:AC22)+SUM(별지4!L22:AC22)+SUM(별지5!L22:AC22)</f>
        <v>0</v>
      </c>
      <c r="M34" s="57"/>
      <c r="N34" s="57"/>
      <c r="O34" s="47">
        <v>0</v>
      </c>
      <c r="P34" s="47"/>
      <c r="Q34" s="47"/>
      <c r="R34" s="47"/>
      <c r="S34" s="47"/>
      <c r="T34" s="47"/>
      <c r="U34" s="47"/>
      <c r="V34" s="47"/>
      <c r="W34" s="47"/>
      <c r="X34" s="47"/>
      <c r="Y34" s="47"/>
      <c r="Z34" s="47"/>
      <c r="AA34" s="47"/>
      <c r="AB34" s="47"/>
      <c r="AC34" s="48"/>
    </row>
    <row r="35" spans="2:29" ht="24.95" customHeight="1" x14ac:dyDescent="0.15">
      <c r="B35" s="87"/>
      <c r="C35" s="52"/>
      <c r="D35" s="52"/>
      <c r="E35" s="52"/>
      <c r="F35" s="52"/>
      <c r="G35" s="56" t="s">
        <v>24</v>
      </c>
      <c r="H35" s="56"/>
      <c r="I35" s="56"/>
      <c r="J35" s="56"/>
      <c r="K35" s="56"/>
      <c r="L35" s="57">
        <f>SUM(O35:AC35)+SUM(별지1!L23:AC23)+SUM(별지2!L23:AC23)+SUM(별지3!L23:AC23)+SUM(별지4!L23:AC23)+SUM(별지5!L23:AC23)</f>
        <v>0</v>
      </c>
      <c r="M35" s="57"/>
      <c r="N35" s="57"/>
      <c r="O35" s="57">
        <f>O33+O34</f>
        <v>0</v>
      </c>
      <c r="P35" s="57"/>
      <c r="Q35" s="57"/>
      <c r="R35" s="57">
        <f>R33+R34</f>
        <v>0</v>
      </c>
      <c r="S35" s="57"/>
      <c r="T35" s="57"/>
      <c r="U35" s="57">
        <f>U33+U34</f>
        <v>0</v>
      </c>
      <c r="V35" s="57"/>
      <c r="W35" s="57"/>
      <c r="X35" s="57">
        <f>X33+X34</f>
        <v>0</v>
      </c>
      <c r="Y35" s="57"/>
      <c r="Z35" s="57"/>
      <c r="AA35" s="57">
        <f>AA33+AA34</f>
        <v>0</v>
      </c>
      <c r="AB35" s="57"/>
      <c r="AC35" s="69"/>
    </row>
    <row r="36" spans="2:29" ht="24.95" customHeight="1" x14ac:dyDescent="0.15">
      <c r="B36" s="87"/>
      <c r="C36" s="52"/>
      <c r="D36" s="55" t="s">
        <v>25</v>
      </c>
      <c r="E36" s="56"/>
      <c r="F36" s="56"/>
      <c r="G36" s="56"/>
      <c r="H36" s="56"/>
      <c r="I36" s="56"/>
      <c r="J36" s="56"/>
      <c r="K36" s="56"/>
      <c r="L36" s="57">
        <f>SUM(O36:AC36)+SUM(별지1!L24:AC24)+SUM(별지2!L24:AC24)+SUM(별지3!L24:AC24)+SUM(별지4!L24:AC24)+SUM(별지5!L24:AC24)</f>
        <v>0</v>
      </c>
      <c r="M36" s="57"/>
      <c r="N36" s="57"/>
      <c r="O36" s="86">
        <f>MIN(O35,O31-O25-O28+O42-(O45-O44))</f>
        <v>0</v>
      </c>
      <c r="P36" s="57"/>
      <c r="Q36" s="57"/>
      <c r="R36" s="57">
        <f>MIN(R35,R31-R25-R28+R42-(R45-R44))</f>
        <v>0</v>
      </c>
      <c r="S36" s="57"/>
      <c r="T36" s="57"/>
      <c r="U36" s="57">
        <f>MIN(U35,U31-U25-U28+U42-(U45-U44))</f>
        <v>0</v>
      </c>
      <c r="V36" s="57"/>
      <c r="W36" s="57"/>
      <c r="X36" s="57">
        <f>MIN(X35,X31-X25-X28+X42-(X45-X44))</f>
        <v>0</v>
      </c>
      <c r="Y36" s="57"/>
      <c r="Z36" s="57"/>
      <c r="AA36" s="57">
        <f>MIN(AA35,AA31-AA25-AA28+AA42-(AA45-AA44))</f>
        <v>0</v>
      </c>
      <c r="AB36" s="57"/>
      <c r="AC36" s="69"/>
    </row>
    <row r="37" spans="2:29" ht="24.95" customHeight="1" x14ac:dyDescent="0.15">
      <c r="B37" s="80" t="s">
        <v>26</v>
      </c>
      <c r="C37" s="56"/>
      <c r="D37" s="56"/>
      <c r="E37" s="56"/>
      <c r="F37" s="56"/>
      <c r="G37" s="56"/>
      <c r="H37" s="56"/>
      <c r="I37" s="56"/>
      <c r="J37" s="56"/>
      <c r="K37" s="56"/>
      <c r="L37" s="57">
        <f>SUM(O37:AC37)+SUM(별지1!L25:AC25)+SUM(별지2!L25:AC25)+SUM(별지3!L25:AC25)+SUM(별지4!L25:AC25)+SUM(별지5!L25:AC25)</f>
        <v>0</v>
      </c>
      <c r="M37" s="57"/>
      <c r="N37" s="57"/>
      <c r="O37" s="57">
        <f>O26+O29</f>
        <v>0</v>
      </c>
      <c r="P37" s="57"/>
      <c r="Q37" s="57"/>
      <c r="R37" s="57">
        <f>R26+R29</f>
        <v>0</v>
      </c>
      <c r="S37" s="57"/>
      <c r="T37" s="57"/>
      <c r="U37" s="57">
        <f>U26+U29</f>
        <v>0</v>
      </c>
      <c r="V37" s="57"/>
      <c r="W37" s="57"/>
      <c r="X37" s="57">
        <f>X26+X29</f>
        <v>0</v>
      </c>
      <c r="Y37" s="57"/>
      <c r="Z37" s="57"/>
      <c r="AA37" s="57">
        <f>AA26+AA29</f>
        <v>0</v>
      </c>
      <c r="AB37" s="57"/>
      <c r="AC37" s="69"/>
    </row>
    <row r="38" spans="2:29" ht="24.95" customHeight="1" x14ac:dyDescent="0.15">
      <c r="B38" s="80" t="s">
        <v>27</v>
      </c>
      <c r="C38" s="56"/>
      <c r="D38" s="56"/>
      <c r="E38" s="56"/>
      <c r="F38" s="56"/>
      <c r="G38" s="56"/>
      <c r="H38" s="56"/>
      <c r="I38" s="56"/>
      <c r="J38" s="56"/>
      <c r="K38" s="56"/>
      <c r="L38" s="57">
        <f>SUM(O38:AC38)+SUM(별지1!L26:AC26)+SUM(별지2!L26:AC26)+SUM(별지3!L26:AC26)+SUM(별지4!L26:AC26)+SUM(별지5!L26:AC26)</f>
        <v>0</v>
      </c>
      <c r="M38" s="57"/>
      <c r="N38" s="57"/>
      <c r="O38" s="57">
        <f>O37-O36</f>
        <v>0</v>
      </c>
      <c r="P38" s="57"/>
      <c r="Q38" s="57"/>
      <c r="R38" s="57">
        <f>R37-R36</f>
        <v>0</v>
      </c>
      <c r="S38" s="57"/>
      <c r="T38" s="57"/>
      <c r="U38" s="57">
        <f>U37-U36</f>
        <v>0</v>
      </c>
      <c r="V38" s="57"/>
      <c r="W38" s="57"/>
      <c r="X38" s="57">
        <f>X37-X36</f>
        <v>0</v>
      </c>
      <c r="Y38" s="57"/>
      <c r="Z38" s="57"/>
      <c r="AA38" s="57">
        <f>AA37-AA36</f>
        <v>0</v>
      </c>
      <c r="AB38" s="57"/>
      <c r="AC38" s="69"/>
    </row>
    <row r="39" spans="2:29" ht="24.95" customHeight="1" x14ac:dyDescent="0.15">
      <c r="B39" s="80" t="s">
        <v>28</v>
      </c>
      <c r="C39" s="56"/>
      <c r="D39" s="56"/>
      <c r="E39" s="56"/>
      <c r="F39" s="56"/>
      <c r="G39" s="56"/>
      <c r="H39" s="56"/>
      <c r="I39" s="56"/>
      <c r="J39" s="56"/>
      <c r="K39" s="56"/>
      <c r="L39" s="57">
        <f>SUM(O39:AC39)+SUM(별지1!L27:AC27)+SUM(별지2!L27:AC27)+SUM(별지3!L27:AC27)+SUM(별지4!L27:AC27)+SUM(별지5!L27:AC27)</f>
        <v>0</v>
      </c>
      <c r="M39" s="57"/>
      <c r="N39" s="57"/>
      <c r="O39" s="47">
        <v>0</v>
      </c>
      <c r="P39" s="47"/>
      <c r="Q39" s="47"/>
      <c r="R39" s="47"/>
      <c r="S39" s="47"/>
      <c r="T39" s="47"/>
      <c r="U39" s="47"/>
      <c r="V39" s="47"/>
      <c r="W39" s="47"/>
      <c r="X39" s="47"/>
      <c r="Y39" s="47"/>
      <c r="Z39" s="47"/>
      <c r="AA39" s="47"/>
      <c r="AB39" s="47"/>
      <c r="AC39" s="48"/>
    </row>
    <row r="40" spans="2:29" ht="24.95" customHeight="1" x14ac:dyDescent="0.15">
      <c r="B40" s="76" t="s">
        <v>29</v>
      </c>
      <c r="C40" s="77"/>
      <c r="D40" s="55" t="s">
        <v>30</v>
      </c>
      <c r="E40" s="56"/>
      <c r="F40" s="56"/>
      <c r="G40" s="56"/>
      <c r="H40" s="56"/>
      <c r="I40" s="56"/>
      <c r="J40" s="56"/>
      <c r="K40" s="56"/>
      <c r="L40" s="57">
        <f>SUM(O40:AC40)+SUM(별지1!L28:AC28)+SUM(별지2!L28:AC28)+SUM(별지3!L28:AC28)+SUM(별지4!L28:AC28)+SUM(별지5!L28:AC28)</f>
        <v>0</v>
      </c>
      <c r="M40" s="57"/>
      <c r="N40" s="57"/>
      <c r="O40" s="57">
        <f>MAX(O38+O39,0)</f>
        <v>0</v>
      </c>
      <c r="P40" s="57"/>
      <c r="Q40" s="57"/>
      <c r="R40" s="57">
        <f>MAX(R38+R39,0)</f>
        <v>0</v>
      </c>
      <c r="S40" s="57"/>
      <c r="T40" s="57"/>
      <c r="U40" s="57">
        <f>MAX(U38+U39,0)</f>
        <v>0</v>
      </c>
      <c r="V40" s="57"/>
      <c r="W40" s="57"/>
      <c r="X40" s="57">
        <f>MAX(X38+X39,0)</f>
        <v>0</v>
      </c>
      <c r="Y40" s="57"/>
      <c r="Z40" s="57"/>
      <c r="AA40" s="57">
        <f>MAX(AA38+AA39,0)</f>
        <v>0</v>
      </c>
      <c r="AB40" s="57"/>
      <c r="AC40" s="69"/>
    </row>
    <row r="41" spans="2:29" ht="24.95" customHeight="1" x14ac:dyDescent="0.15">
      <c r="B41" s="78"/>
      <c r="C41" s="79"/>
      <c r="D41" s="55" t="s">
        <v>31</v>
      </c>
      <c r="E41" s="56"/>
      <c r="F41" s="56"/>
      <c r="G41" s="56"/>
      <c r="H41" s="56"/>
      <c r="I41" s="56"/>
      <c r="J41" s="56"/>
      <c r="K41" s="56"/>
      <c r="L41" s="57">
        <f>SUM(O41:AC41)+SUM(별지1!L29:AC29)+SUM(별지2!L29:AC29)+SUM(별지3!L29:AC29)+SUM(별지4!L29:AC29)+SUM(별지5!L29:AC29)</f>
        <v>0</v>
      </c>
      <c r="M41" s="57"/>
      <c r="N41" s="57"/>
      <c r="O41" s="57">
        <f>IF(O38&lt;=0,MIN(MAX(O42,0),ABS(O38)),0)</f>
        <v>0</v>
      </c>
      <c r="P41" s="57"/>
      <c r="Q41" s="57"/>
      <c r="R41" s="57">
        <f>IF(R38&lt;=0,MIN(MAX(R42,0),ABS(R38)),0)</f>
        <v>0</v>
      </c>
      <c r="S41" s="57"/>
      <c r="T41" s="57"/>
      <c r="U41" s="73">
        <f>IF(U38&lt;=0,MIN(MAX(U42,0),ABS(U38)),0)</f>
        <v>0</v>
      </c>
      <c r="V41" s="74"/>
      <c r="W41" s="75"/>
      <c r="X41" s="57">
        <f>IF(X38&lt;=0,MIN(MAX(X42,0),ABS(X38)),0)</f>
        <v>0</v>
      </c>
      <c r="Y41" s="57"/>
      <c r="Z41" s="57"/>
      <c r="AA41" s="57">
        <f>IF(AA38&lt;=0,MIN(MAX(AA42,0),ABS(AA38)),0)</f>
        <v>0</v>
      </c>
      <c r="AB41" s="57"/>
      <c r="AC41" s="69"/>
    </row>
    <row r="42" spans="2:29" ht="24.95" customHeight="1" x14ac:dyDescent="0.15">
      <c r="B42" s="156" t="s">
        <v>193</v>
      </c>
      <c r="C42" s="70"/>
      <c r="D42" s="55" t="s">
        <v>32</v>
      </c>
      <c r="E42" s="56"/>
      <c r="F42" s="56"/>
      <c r="G42" s="56"/>
      <c r="H42" s="56"/>
      <c r="I42" s="56"/>
      <c r="J42" s="56"/>
      <c r="K42" s="56"/>
      <c r="L42" s="57">
        <f>SUM(O42:AC42)+SUM(별지1!L30:AC30)+SUM(별지2!L30:AC30)+SUM(별지3!L30:AC30)+SUM(별지4!L30:AC30)+SUM(별지5!L30:AC30)</f>
        <v>0</v>
      </c>
      <c r="M42" s="57"/>
      <c r="N42" s="57"/>
      <c r="O42" s="47">
        <v>0</v>
      </c>
      <c r="P42" s="47"/>
      <c r="Q42" s="47"/>
      <c r="R42" s="47"/>
      <c r="S42" s="47"/>
      <c r="T42" s="47"/>
      <c r="U42" s="47"/>
      <c r="V42" s="47"/>
      <c r="W42" s="47"/>
      <c r="X42" s="47"/>
      <c r="Y42" s="47"/>
      <c r="Z42" s="47"/>
      <c r="AA42" s="47"/>
      <c r="AB42" s="47"/>
      <c r="AC42" s="48"/>
    </row>
    <row r="43" spans="2:29" ht="24.95" customHeight="1" x14ac:dyDescent="0.15">
      <c r="B43" s="71"/>
      <c r="C43" s="72"/>
      <c r="D43" s="55" t="s">
        <v>33</v>
      </c>
      <c r="E43" s="56"/>
      <c r="F43" s="56"/>
      <c r="G43" s="56"/>
      <c r="H43" s="56"/>
      <c r="I43" s="56"/>
      <c r="J43" s="56"/>
      <c r="K43" s="56"/>
      <c r="L43" s="57">
        <f>SUM(O43:AC43)+SUM(별지1!L31:AC31)+SUM(별지2!L31:AC31)+SUM(별지3!L31:AC31)+SUM(별지4!L31:AC31)+SUM(별지5!L31:AC31)</f>
        <v>0</v>
      </c>
      <c r="M43" s="57"/>
      <c r="N43" s="57"/>
      <c r="O43" s="57">
        <f>MAX(O42+O40-O41,0)</f>
        <v>0</v>
      </c>
      <c r="P43" s="57"/>
      <c r="Q43" s="57"/>
      <c r="R43" s="57">
        <f>MAX(R42+R40-R41,0)</f>
        <v>0</v>
      </c>
      <c r="S43" s="57"/>
      <c r="T43" s="57"/>
      <c r="U43" s="57">
        <f>MAX(U42+U40-U41,0)</f>
        <v>0</v>
      </c>
      <c r="V43" s="57"/>
      <c r="W43" s="57"/>
      <c r="X43" s="57">
        <f>MAX(X42+X40-X41,0)</f>
        <v>0</v>
      </c>
      <c r="Y43" s="57"/>
      <c r="Z43" s="57"/>
      <c r="AA43" s="57">
        <f>MAX(AA42+AA40-AA41,0)</f>
        <v>0</v>
      </c>
      <c r="AB43" s="57"/>
      <c r="AC43" s="69"/>
    </row>
    <row r="44" spans="2:29" ht="24.95" customHeight="1" x14ac:dyDescent="0.15">
      <c r="B44" s="51" t="s">
        <v>34</v>
      </c>
      <c r="C44" s="52"/>
      <c r="D44" s="55" t="s">
        <v>35</v>
      </c>
      <c r="E44" s="56"/>
      <c r="F44" s="56"/>
      <c r="G44" s="56"/>
      <c r="H44" s="56"/>
      <c r="I44" s="56"/>
      <c r="J44" s="56"/>
      <c r="K44" s="56"/>
      <c r="L44" s="57">
        <f>SUM(O44:AC44)+SUM(별지1!L32:AC32)+SUM(별지2!L32:AC32)+SUM(별지3!L32:AC32)+SUM(별지4!L32:AC32)+SUM(별지5!L32:AC32)</f>
        <v>0</v>
      </c>
      <c r="M44" s="57"/>
      <c r="N44" s="57"/>
      <c r="O44" s="47"/>
      <c r="P44" s="47"/>
      <c r="Q44" s="47"/>
      <c r="R44" s="47"/>
      <c r="S44" s="47"/>
      <c r="T44" s="47"/>
      <c r="U44" s="47"/>
      <c r="V44" s="47"/>
      <c r="W44" s="47"/>
      <c r="X44" s="47"/>
      <c r="Y44" s="47"/>
      <c r="Z44" s="47"/>
      <c r="AA44" s="47"/>
      <c r="AB44" s="47"/>
      <c r="AC44" s="48"/>
    </row>
    <row r="45" spans="2:29" ht="24.95" customHeight="1" x14ac:dyDescent="0.15">
      <c r="B45" s="53"/>
      <c r="C45" s="54"/>
      <c r="D45" s="58" t="s">
        <v>36</v>
      </c>
      <c r="E45" s="59"/>
      <c r="F45" s="59"/>
      <c r="G45" s="59"/>
      <c r="H45" s="59"/>
      <c r="I45" s="59"/>
      <c r="J45" s="59"/>
      <c r="K45" s="59"/>
      <c r="L45" s="60">
        <f>SUM(O45:AC45)+SUM(별지1!L33:AC33)+SUM(별지2!L33:AC33)+SUM(별지3!L33:AC33)+SUM(별지4!L33:AC33)+SUM(별지5!L33:AC33)</f>
        <v>0</v>
      </c>
      <c r="M45" s="60"/>
      <c r="N45" s="60"/>
      <c r="O45" s="49"/>
      <c r="P45" s="49"/>
      <c r="Q45" s="49"/>
      <c r="R45" s="49"/>
      <c r="S45" s="49"/>
      <c r="T45" s="49"/>
      <c r="U45" s="49"/>
      <c r="V45" s="49"/>
      <c r="W45" s="49"/>
      <c r="X45" s="49"/>
      <c r="Y45" s="49"/>
      <c r="Z45" s="49"/>
      <c r="AA45" s="49"/>
      <c r="AB45" s="49"/>
      <c r="AC45" s="50"/>
    </row>
    <row r="46" spans="2:29" ht="24" customHeight="1" x14ac:dyDescent="0.15">
      <c r="B46" s="23" t="s">
        <v>189</v>
      </c>
      <c r="C46" s="36"/>
      <c r="D46" s="157" t="s">
        <v>194</v>
      </c>
      <c r="E46" s="67"/>
      <c r="F46" s="67"/>
      <c r="G46" s="67"/>
      <c r="H46" s="67"/>
      <c r="I46" s="67"/>
      <c r="J46" s="67"/>
      <c r="K46" s="68"/>
      <c r="L46" s="41"/>
      <c r="M46" s="42"/>
      <c r="N46" s="43"/>
      <c r="O46" s="61"/>
      <c r="P46" s="62"/>
      <c r="Q46" s="63"/>
      <c r="R46" s="61"/>
      <c r="S46" s="62"/>
      <c r="T46" s="63"/>
      <c r="U46" s="61"/>
      <c r="V46" s="62"/>
      <c r="W46" s="63"/>
      <c r="X46" s="61"/>
      <c r="Y46" s="62"/>
      <c r="Z46" s="63"/>
      <c r="AA46" s="61"/>
      <c r="AB46" s="62"/>
      <c r="AC46" s="104"/>
    </row>
    <row r="47" spans="2:29" ht="24" customHeight="1" x14ac:dyDescent="0.15">
      <c r="B47" s="37"/>
      <c r="C47" s="38"/>
      <c r="D47" s="157" t="s">
        <v>195</v>
      </c>
      <c r="E47" s="67"/>
      <c r="F47" s="67"/>
      <c r="G47" s="67"/>
      <c r="H47" s="67"/>
      <c r="I47" s="67"/>
      <c r="J47" s="67"/>
      <c r="K47" s="68"/>
      <c r="L47" s="44"/>
      <c r="M47" s="45"/>
      <c r="N47" s="46"/>
      <c r="O47" s="64">
        <f>O37*O46</f>
        <v>0</v>
      </c>
      <c r="P47" s="65"/>
      <c r="Q47" s="66"/>
      <c r="R47" s="64">
        <f>R37*R46</f>
        <v>0</v>
      </c>
      <c r="S47" s="65"/>
      <c r="T47" s="66"/>
      <c r="U47" s="64">
        <f>U37*U46</f>
        <v>0</v>
      </c>
      <c r="V47" s="65"/>
      <c r="W47" s="66"/>
      <c r="X47" s="64">
        <f>X37*X46</f>
        <v>0</v>
      </c>
      <c r="Y47" s="65"/>
      <c r="Z47" s="66"/>
      <c r="AA47" s="64">
        <f>AA37*AA46</f>
        <v>0</v>
      </c>
      <c r="AB47" s="65"/>
      <c r="AC47" s="103"/>
    </row>
    <row r="48" spans="2:29" ht="24" customHeight="1" x14ac:dyDescent="0.15">
      <c r="B48" s="37"/>
      <c r="C48" s="38"/>
      <c r="D48" s="157" t="s">
        <v>196</v>
      </c>
      <c r="E48" s="67"/>
      <c r="F48" s="67"/>
      <c r="G48" s="67"/>
      <c r="H48" s="67"/>
      <c r="I48" s="67"/>
      <c r="J48" s="67"/>
      <c r="K48" s="68"/>
      <c r="L48" s="44"/>
      <c r="M48" s="45"/>
      <c r="N48" s="46"/>
      <c r="O48" s="32"/>
      <c r="P48" s="33"/>
      <c r="Q48" s="35"/>
      <c r="R48" s="32"/>
      <c r="S48" s="33"/>
      <c r="T48" s="35"/>
      <c r="U48" s="32"/>
      <c r="V48" s="33"/>
      <c r="W48" s="35"/>
      <c r="X48" s="32"/>
      <c r="Y48" s="33"/>
      <c r="Z48" s="35"/>
      <c r="AA48" s="32"/>
      <c r="AB48" s="33"/>
      <c r="AC48" s="34"/>
    </row>
    <row r="49" spans="2:29" ht="24" customHeight="1" x14ac:dyDescent="0.15">
      <c r="B49" s="37"/>
      <c r="C49" s="38"/>
      <c r="D49" s="157" t="s">
        <v>197</v>
      </c>
      <c r="E49" s="29"/>
      <c r="F49" s="29"/>
      <c r="G49" s="29"/>
      <c r="H49" s="29"/>
      <c r="I49" s="29"/>
      <c r="J49" s="29"/>
      <c r="K49" s="30"/>
      <c r="L49" s="44"/>
      <c r="M49" s="45"/>
      <c r="N49" s="46"/>
      <c r="O49" s="32"/>
      <c r="P49" s="33"/>
      <c r="Q49" s="35"/>
      <c r="R49" s="32"/>
      <c r="S49" s="33"/>
      <c r="T49" s="35"/>
      <c r="U49" s="32"/>
      <c r="V49" s="33"/>
      <c r="W49" s="35"/>
      <c r="X49" s="32"/>
      <c r="Y49" s="33"/>
      <c r="Z49" s="35"/>
      <c r="AA49" s="32"/>
      <c r="AB49" s="33"/>
      <c r="AC49" s="34"/>
    </row>
    <row r="50" spans="2:29" ht="24" customHeight="1" x14ac:dyDescent="0.15">
      <c r="B50" s="39"/>
      <c r="C50" s="40"/>
      <c r="D50" s="157" t="s">
        <v>198</v>
      </c>
      <c r="E50" s="29"/>
      <c r="F50" s="29"/>
      <c r="G50" s="29"/>
      <c r="H50" s="29"/>
      <c r="I50" s="29"/>
      <c r="J50" s="29"/>
      <c r="K50" s="30"/>
      <c r="L50" s="31">
        <f>SUM(O50:AC50)+SUM([2]별지1!L42:AC42)+SUM([2]별지2!L42:AC42)+SUM([2]별지3!L42:AC42)+SUM([2]별지4!L42:AC42)+SUM([2]별지5!L42:AC42)</f>
        <v>0</v>
      </c>
      <c r="M50" s="31"/>
      <c r="N50" s="31"/>
      <c r="O50" s="32"/>
      <c r="P50" s="33"/>
      <c r="Q50" s="35"/>
      <c r="R50" s="32"/>
      <c r="S50" s="33"/>
      <c r="T50" s="35"/>
      <c r="U50" s="32"/>
      <c r="V50" s="33"/>
      <c r="W50" s="35"/>
      <c r="X50" s="32"/>
      <c r="Y50" s="33"/>
      <c r="Z50" s="35"/>
      <c r="AA50" s="32"/>
      <c r="AB50" s="33"/>
      <c r="AC50" s="34"/>
    </row>
    <row r="51" spans="2:29" ht="24" customHeight="1" x14ac:dyDescent="0.15">
      <c r="B51" s="23" t="s">
        <v>190</v>
      </c>
      <c r="C51" s="24"/>
      <c r="D51" s="157" t="s">
        <v>199</v>
      </c>
      <c r="E51" s="29"/>
      <c r="F51" s="29"/>
      <c r="G51" s="29"/>
      <c r="H51" s="29"/>
      <c r="I51" s="29"/>
      <c r="J51" s="29"/>
      <c r="K51" s="30"/>
      <c r="L51" s="13"/>
      <c r="M51" s="14"/>
      <c r="N51" s="15"/>
      <c r="O51" s="32"/>
      <c r="P51" s="33"/>
      <c r="Q51" s="35"/>
      <c r="R51" s="32"/>
      <c r="S51" s="33"/>
      <c r="T51" s="35"/>
      <c r="U51" s="32"/>
      <c r="V51" s="33"/>
      <c r="W51" s="35"/>
      <c r="X51" s="32"/>
      <c r="Y51" s="33"/>
      <c r="Z51" s="35"/>
      <c r="AA51" s="32"/>
      <c r="AB51" s="33"/>
      <c r="AC51" s="34"/>
    </row>
    <row r="52" spans="2:29" ht="24" customHeight="1" x14ac:dyDescent="0.15">
      <c r="B52" s="25"/>
      <c r="C52" s="26"/>
      <c r="D52" s="157" t="s">
        <v>200</v>
      </c>
      <c r="E52" s="29"/>
      <c r="F52" s="29"/>
      <c r="G52" s="29"/>
      <c r="H52" s="29"/>
      <c r="I52" s="29"/>
      <c r="J52" s="29"/>
      <c r="K52" s="30"/>
      <c r="L52" s="13"/>
      <c r="M52" s="14"/>
      <c r="N52" s="15"/>
      <c r="O52" s="32"/>
      <c r="P52" s="33"/>
      <c r="Q52" s="35"/>
      <c r="R52" s="32"/>
      <c r="S52" s="33"/>
      <c r="T52" s="35"/>
      <c r="U52" s="32"/>
      <c r="V52" s="33"/>
      <c r="W52" s="35"/>
      <c r="X52" s="32"/>
      <c r="Y52" s="33"/>
      <c r="Z52" s="35"/>
      <c r="AA52" s="32"/>
      <c r="AB52" s="33"/>
      <c r="AC52" s="34"/>
    </row>
    <row r="53" spans="2:29" ht="24" customHeight="1" x14ac:dyDescent="0.15">
      <c r="B53" s="27"/>
      <c r="C53" s="28"/>
      <c r="D53" s="157" t="s">
        <v>201</v>
      </c>
      <c r="E53" s="29"/>
      <c r="F53" s="29"/>
      <c r="G53" s="29"/>
      <c r="H53" s="29"/>
      <c r="I53" s="29"/>
      <c r="J53" s="29"/>
      <c r="K53" s="30"/>
      <c r="L53" s="31">
        <f>SUM(O53:AC53)+SUM([2]별지1!L45:AC45)+SUM([2]별지2!L45:AC45)+SUM([2]별지3!L45:AC45)+SUM([2]별지4!L45:AC45)+SUM([2]별지5!L45:AC45)</f>
        <v>0</v>
      </c>
      <c r="M53" s="31"/>
      <c r="N53" s="31"/>
      <c r="O53" s="32"/>
      <c r="P53" s="33"/>
      <c r="Q53" s="35"/>
      <c r="R53" s="32"/>
      <c r="S53" s="33"/>
      <c r="T53" s="35"/>
      <c r="U53" s="32"/>
      <c r="V53" s="33"/>
      <c r="W53" s="35"/>
      <c r="X53" s="32"/>
      <c r="Y53" s="33"/>
      <c r="Z53" s="35"/>
      <c r="AA53" s="32"/>
      <c r="AB53" s="33"/>
      <c r="AC53" s="34"/>
    </row>
    <row r="54" spans="2:29" ht="24" customHeight="1" x14ac:dyDescent="0.15">
      <c r="B54" s="158" t="s">
        <v>202</v>
      </c>
      <c r="C54" s="19"/>
      <c r="D54" s="19"/>
      <c r="E54" s="19"/>
      <c r="F54" s="19"/>
      <c r="G54" s="19"/>
      <c r="H54" s="19"/>
      <c r="I54" s="19"/>
      <c r="J54" s="19"/>
      <c r="K54" s="20"/>
      <c r="L54" s="21">
        <f>SUM(O54:AC54)+SUM([2]별지1!L46:AC46)+SUM([2]별지2!L46:AC46)+SUM([2]별지3!L46:AC46)+SUM([2]별지4!L46:AC46)+SUM([2]별지5!L46:AC46)</f>
        <v>0</v>
      </c>
      <c r="M54" s="21"/>
      <c r="N54" s="21"/>
      <c r="O54" s="16">
        <f>MAX(O43-O50-O53,0)</f>
        <v>0</v>
      </c>
      <c r="P54" s="17"/>
      <c r="Q54" s="22"/>
      <c r="R54" s="16">
        <f>MAX(R43-R50-R53,0)</f>
        <v>0</v>
      </c>
      <c r="S54" s="17"/>
      <c r="T54" s="22"/>
      <c r="U54" s="16">
        <f>MAX(U43-U50-U53,0)</f>
        <v>0</v>
      </c>
      <c r="V54" s="17"/>
      <c r="W54" s="22"/>
      <c r="X54" s="16">
        <f>MAX(X43-X50-X53,0)</f>
        <v>0</v>
      </c>
      <c r="Y54" s="17"/>
      <c r="Z54" s="22"/>
      <c r="AA54" s="16">
        <f>MAX(AA43-AA50-AA53,0)</f>
        <v>0</v>
      </c>
      <c r="AB54" s="17"/>
      <c r="AC54" s="18"/>
    </row>
  </sheetData>
  <mergeCells count="280">
    <mergeCell ref="R52:T52"/>
    <mergeCell ref="U52:W52"/>
    <mergeCell ref="X52:Z52"/>
    <mergeCell ref="AA50:AC50"/>
    <mergeCell ref="O49:Q49"/>
    <mergeCell ref="R49:T49"/>
    <mergeCell ref="U49:W49"/>
    <mergeCell ref="X49:Z49"/>
    <mergeCell ref="R48:T48"/>
    <mergeCell ref="U48:W48"/>
    <mergeCell ref="X48:Z48"/>
    <mergeCell ref="AA48:AC48"/>
    <mergeCell ref="AA49:AC49"/>
    <mergeCell ref="O50:Q50"/>
    <mergeCell ref="R50:T50"/>
    <mergeCell ref="U50:W50"/>
    <mergeCell ref="X50:Z50"/>
    <mergeCell ref="D47:K47"/>
    <mergeCell ref="D48:K48"/>
    <mergeCell ref="R47:T47"/>
    <mergeCell ref="U47:W47"/>
    <mergeCell ref="X47:Z47"/>
    <mergeCell ref="AA47:AC47"/>
    <mergeCell ref="R46:T46"/>
    <mergeCell ref="U46:W46"/>
    <mergeCell ref="X46:Z46"/>
    <mergeCell ref="AA46:AC46"/>
    <mergeCell ref="Z15:AC15"/>
    <mergeCell ref="B5:AC5"/>
    <mergeCell ref="C7:J7"/>
    <mergeCell ref="C8:K8"/>
    <mergeCell ref="L8:T8"/>
    <mergeCell ref="W15:Y15"/>
    <mergeCell ref="C9:K9"/>
    <mergeCell ref="C10:K10"/>
    <mergeCell ref="B12:AC12"/>
    <mergeCell ref="B15:D16"/>
    <mergeCell ref="E15:H16"/>
    <mergeCell ref="I15:V16"/>
    <mergeCell ref="W16:Y16"/>
    <mergeCell ref="Z16:AC16"/>
    <mergeCell ref="AA18:AC18"/>
    <mergeCell ref="AA20:AC20"/>
    <mergeCell ref="R19:T19"/>
    <mergeCell ref="U19:W19"/>
    <mergeCell ref="X19:Z19"/>
    <mergeCell ref="AA19:AC19"/>
    <mergeCell ref="R20:T20"/>
    <mergeCell ref="U20:W20"/>
    <mergeCell ref="O18:Q18"/>
    <mergeCell ref="O19:Q19"/>
    <mergeCell ref="R18:T18"/>
    <mergeCell ref="U18:W18"/>
    <mergeCell ref="O20:Q20"/>
    <mergeCell ref="X20:Z20"/>
    <mergeCell ref="B21:K21"/>
    <mergeCell ref="L21:N21"/>
    <mergeCell ref="O21:Q21"/>
    <mergeCell ref="R21:T21"/>
    <mergeCell ref="X21:Z21"/>
    <mergeCell ref="B18:C20"/>
    <mergeCell ref="D18:K18"/>
    <mergeCell ref="L18:N18"/>
    <mergeCell ref="X18:Z18"/>
    <mergeCell ref="D19:K19"/>
    <mergeCell ref="L19:N19"/>
    <mergeCell ref="D20:K20"/>
    <mergeCell ref="L20:N20"/>
    <mergeCell ref="AA21:AC21"/>
    <mergeCell ref="B22:C30"/>
    <mergeCell ref="D22:F24"/>
    <mergeCell ref="G22:K22"/>
    <mergeCell ref="L22:N22"/>
    <mergeCell ref="O22:Q22"/>
    <mergeCell ref="R22:T22"/>
    <mergeCell ref="U22:W22"/>
    <mergeCell ref="X22:Z22"/>
    <mergeCell ref="AA22:AC22"/>
    <mergeCell ref="U21:W21"/>
    <mergeCell ref="AA23:AC23"/>
    <mergeCell ref="G24:K24"/>
    <mergeCell ref="L24:N24"/>
    <mergeCell ref="O24:Q24"/>
    <mergeCell ref="R24:T24"/>
    <mergeCell ref="U24:W24"/>
    <mergeCell ref="X24:Z24"/>
    <mergeCell ref="AA24:AC24"/>
    <mergeCell ref="G23:K23"/>
    <mergeCell ref="L23:N23"/>
    <mergeCell ref="O23:Q23"/>
    <mergeCell ref="R23:T23"/>
    <mergeCell ref="U23:W23"/>
    <mergeCell ref="X23:Z23"/>
    <mergeCell ref="R25:T25"/>
    <mergeCell ref="U25:W25"/>
    <mergeCell ref="X25:Z25"/>
    <mergeCell ref="AA25:AC25"/>
    <mergeCell ref="R26:T26"/>
    <mergeCell ref="U26:W26"/>
    <mergeCell ref="X26:Z26"/>
    <mergeCell ref="AA26:AC26"/>
    <mergeCell ref="D25:F27"/>
    <mergeCell ref="G25:K25"/>
    <mergeCell ref="L25:N25"/>
    <mergeCell ref="O25:Q25"/>
    <mergeCell ref="G26:K26"/>
    <mergeCell ref="L26:N26"/>
    <mergeCell ref="O26:Q26"/>
    <mergeCell ref="G27:K27"/>
    <mergeCell ref="L27:N27"/>
    <mergeCell ref="O27:Q27"/>
    <mergeCell ref="D28:F30"/>
    <mergeCell ref="G28:K28"/>
    <mergeCell ref="L28:N28"/>
    <mergeCell ref="O28:Q28"/>
    <mergeCell ref="G29:K29"/>
    <mergeCell ref="L29:N29"/>
    <mergeCell ref="O29:Q29"/>
    <mergeCell ref="R28:T28"/>
    <mergeCell ref="U28:W28"/>
    <mergeCell ref="R29:T29"/>
    <mergeCell ref="U29:W29"/>
    <mergeCell ref="U31:W31"/>
    <mergeCell ref="X31:Z31"/>
    <mergeCell ref="AA31:AC31"/>
    <mergeCell ref="G30:K30"/>
    <mergeCell ref="L30:N30"/>
    <mergeCell ref="R27:T27"/>
    <mergeCell ref="U27:W27"/>
    <mergeCell ref="X27:Z27"/>
    <mergeCell ref="AA27:AC27"/>
    <mergeCell ref="X28:Z28"/>
    <mergeCell ref="AA28:AC28"/>
    <mergeCell ref="X29:Z29"/>
    <mergeCell ref="AA29:AC29"/>
    <mergeCell ref="AA30:AC30"/>
    <mergeCell ref="R35:T35"/>
    <mergeCell ref="O34:Q34"/>
    <mergeCell ref="R34:T34"/>
    <mergeCell ref="U30:W30"/>
    <mergeCell ref="X30:Z30"/>
    <mergeCell ref="O30:Q30"/>
    <mergeCell ref="R30:T30"/>
    <mergeCell ref="B32:K32"/>
    <mergeCell ref="L32:N32"/>
    <mergeCell ref="O32:Q32"/>
    <mergeCell ref="R32:T32"/>
    <mergeCell ref="U34:W34"/>
    <mergeCell ref="X34:Z34"/>
    <mergeCell ref="G34:K34"/>
    <mergeCell ref="L34:N34"/>
    <mergeCell ref="O33:Q33"/>
    <mergeCell ref="R33:T33"/>
    <mergeCell ref="G35:K35"/>
    <mergeCell ref="L35:N35"/>
    <mergeCell ref="O35:Q35"/>
    <mergeCell ref="B31:K31"/>
    <mergeCell ref="L31:N31"/>
    <mergeCell ref="O31:Q31"/>
    <mergeCell ref="R31:T31"/>
    <mergeCell ref="AA34:AC34"/>
    <mergeCell ref="U32:W32"/>
    <mergeCell ref="X32:Z32"/>
    <mergeCell ref="AA32:AC32"/>
    <mergeCell ref="U33:W33"/>
    <mergeCell ref="X33:Z33"/>
    <mergeCell ref="AA33:AC33"/>
    <mergeCell ref="AA38:AC38"/>
    <mergeCell ref="B37:K37"/>
    <mergeCell ref="L37:N37"/>
    <mergeCell ref="AA35:AC35"/>
    <mergeCell ref="D36:K36"/>
    <mergeCell ref="L36:N36"/>
    <mergeCell ref="O36:Q36"/>
    <mergeCell ref="R36:T36"/>
    <mergeCell ref="U36:W36"/>
    <mergeCell ref="X36:Z36"/>
    <mergeCell ref="AA36:AC36"/>
    <mergeCell ref="U35:W35"/>
    <mergeCell ref="X35:Z35"/>
    <mergeCell ref="B33:C36"/>
    <mergeCell ref="D33:F35"/>
    <mergeCell ref="G33:K33"/>
    <mergeCell ref="L33:N33"/>
    <mergeCell ref="AA41:AC41"/>
    <mergeCell ref="AA39:AC39"/>
    <mergeCell ref="B40:C41"/>
    <mergeCell ref="D40:K40"/>
    <mergeCell ref="L40:N40"/>
    <mergeCell ref="O40:Q40"/>
    <mergeCell ref="R40:T40"/>
    <mergeCell ref="U37:W37"/>
    <mergeCell ref="X37:Z37"/>
    <mergeCell ref="O37:Q37"/>
    <mergeCell ref="R37:T37"/>
    <mergeCell ref="AA40:AC40"/>
    <mergeCell ref="D41:K41"/>
    <mergeCell ref="B39:K39"/>
    <mergeCell ref="L39:N39"/>
    <mergeCell ref="O39:Q39"/>
    <mergeCell ref="R39:T39"/>
    <mergeCell ref="AA37:AC37"/>
    <mergeCell ref="B38:K38"/>
    <mergeCell ref="L38:N38"/>
    <mergeCell ref="O38:Q38"/>
    <mergeCell ref="R38:T38"/>
    <mergeCell ref="U38:W38"/>
    <mergeCell ref="X38:Z38"/>
    <mergeCell ref="U40:W40"/>
    <mergeCell ref="X40:Z40"/>
    <mergeCell ref="L41:N41"/>
    <mergeCell ref="O41:Q41"/>
    <mergeCell ref="R41:T41"/>
    <mergeCell ref="U41:W41"/>
    <mergeCell ref="U39:W39"/>
    <mergeCell ref="X39:Z39"/>
    <mergeCell ref="X41:Z41"/>
    <mergeCell ref="R42:T42"/>
    <mergeCell ref="U42:W42"/>
    <mergeCell ref="X42:Z42"/>
    <mergeCell ref="AA42:AC42"/>
    <mergeCell ref="R43:T43"/>
    <mergeCell ref="U43:W43"/>
    <mergeCell ref="X43:Z43"/>
    <mergeCell ref="AA43:AC43"/>
    <mergeCell ref="B42:C43"/>
    <mergeCell ref="D42:K42"/>
    <mergeCell ref="L42:N42"/>
    <mergeCell ref="O42:Q42"/>
    <mergeCell ref="D43:K43"/>
    <mergeCell ref="L43:N43"/>
    <mergeCell ref="O43:Q43"/>
    <mergeCell ref="B46:C50"/>
    <mergeCell ref="L46:N49"/>
    <mergeCell ref="D49:K49"/>
    <mergeCell ref="D50:K50"/>
    <mergeCell ref="L50:N50"/>
    <mergeCell ref="R44:T44"/>
    <mergeCell ref="U44:W44"/>
    <mergeCell ref="X44:Z44"/>
    <mergeCell ref="AA44:AC44"/>
    <mergeCell ref="R45:T45"/>
    <mergeCell ref="U45:W45"/>
    <mergeCell ref="X45:Z45"/>
    <mergeCell ref="AA45:AC45"/>
    <mergeCell ref="B44:C45"/>
    <mergeCell ref="D44:K44"/>
    <mergeCell ref="L44:N44"/>
    <mergeCell ref="O44:Q44"/>
    <mergeCell ref="D45:K45"/>
    <mergeCell ref="L45:N45"/>
    <mergeCell ref="O45:Q45"/>
    <mergeCell ref="O46:Q46"/>
    <mergeCell ref="O47:Q47"/>
    <mergeCell ref="O48:Q48"/>
    <mergeCell ref="D46:K46"/>
    <mergeCell ref="AA54:AC54"/>
    <mergeCell ref="B54:K54"/>
    <mergeCell ref="L54:N54"/>
    <mergeCell ref="O54:Q54"/>
    <mergeCell ref="R54:T54"/>
    <mergeCell ref="U54:W54"/>
    <mergeCell ref="X54:Z54"/>
    <mergeCell ref="B51:C53"/>
    <mergeCell ref="D51:K51"/>
    <mergeCell ref="D53:K53"/>
    <mergeCell ref="L53:N53"/>
    <mergeCell ref="D52:K52"/>
    <mergeCell ref="AA52:AC52"/>
    <mergeCell ref="O51:Q51"/>
    <mergeCell ref="R51:T51"/>
    <mergeCell ref="U51:W51"/>
    <mergeCell ref="X51:Z51"/>
    <mergeCell ref="AA53:AC53"/>
    <mergeCell ref="O53:Q53"/>
    <mergeCell ref="R53:T53"/>
    <mergeCell ref="U53:W53"/>
    <mergeCell ref="X53:Z53"/>
    <mergeCell ref="AA51:AC51"/>
    <mergeCell ref="O52:Q52"/>
  </mergeCells>
  <phoneticPr fontId="3" type="noConversion"/>
  <hyperlinks>
    <hyperlink ref="L8:T8" r:id="rId1" tooltip="법인세법시행규칙 별지 제15호 부표2" display="과목별 소득금액조정명세서(2)"/>
    <hyperlink ref="C8:K8" r:id="rId2" tooltip="법인세법시행규칙 별지 제15호 부표2" display="과목별 소득금액조정명세서(1)"/>
    <hyperlink ref="C7:J7" r:id="rId3" tooltip="법인세법시행규칙 별지 제20호(3)" display="감가상각비조정명세서합계표"/>
  </hyperlinks>
  <printOptions horizontalCentered="1"/>
  <pageMargins left="0.59055118110236227" right="0.59055118110236227" top="0.78740157480314965" bottom="0.39370078740157483" header="0.51181102362204722" footer="0.51181102362204722"/>
  <pageSetup paperSize="9" scale="74" orientation="portrait" blackAndWhite="1" r:id="rId4"/>
  <headerFooter alignWithMargins="0"/>
  <drawing r:id="rId5"/>
  <legacyDrawing r:id="rId6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2:AC42"/>
  <sheetViews>
    <sheetView showGridLines="0" showZeros="0" zoomScaleNormal="100" workbookViewId="0">
      <selection activeCell="L22" sqref="L22:N22"/>
    </sheetView>
  </sheetViews>
  <sheetFormatPr defaultRowHeight="11.25" x14ac:dyDescent="0.15"/>
  <cols>
    <col min="1" max="1" width="2.83203125" customWidth="1"/>
    <col min="2" max="2" width="4.6640625" customWidth="1"/>
    <col min="3" max="3" width="5" customWidth="1"/>
    <col min="4" max="29" width="4" customWidth="1"/>
  </cols>
  <sheetData>
    <row r="2" spans="2:29" x14ac:dyDescent="0.15">
      <c r="B2" s="1" t="str">
        <f>'20(2)'!B14</f>
        <v>■ 법인세법 시행규칙 [별지 제20호서식(2)] &lt;개정 2019.3.20&gt;</v>
      </c>
      <c r="C2" s="1"/>
      <c r="D2" s="1"/>
      <c r="E2" s="154"/>
      <c r="F2" s="154"/>
      <c r="G2" s="154"/>
      <c r="H2" s="154"/>
      <c r="I2" s="154"/>
      <c r="J2" s="154"/>
      <c r="K2" s="154"/>
      <c r="L2" s="154"/>
      <c r="M2" s="154"/>
      <c r="N2" s="154"/>
      <c r="O2" s="154"/>
      <c r="P2" s="154"/>
      <c r="Q2" s="154"/>
      <c r="R2" s="154"/>
      <c r="S2" s="154"/>
      <c r="T2" s="154"/>
      <c r="U2" s="154"/>
      <c r="V2" s="154"/>
      <c r="W2" s="154"/>
      <c r="X2" s="154"/>
      <c r="Y2" s="154"/>
      <c r="Z2" s="154"/>
      <c r="AA2" s="1"/>
      <c r="AB2" s="1"/>
      <c r="AC2" s="1"/>
    </row>
    <row r="3" spans="2:29" ht="25.5" customHeight="1" x14ac:dyDescent="0.15">
      <c r="B3" s="128" t="s">
        <v>37</v>
      </c>
      <c r="C3" s="129"/>
      <c r="D3" s="155"/>
      <c r="E3" s="148" t="str">
        <f>TEXT([1]기본정보!$F$15,"yyyy.mm.dd.")&amp;"                ~                "&amp;TEXT([1]기본정보!$F$16,"yyyy.mm.dd.")</f>
        <v>2019.01.01.                ~                2019.12.31.</v>
      </c>
      <c r="F3" s="131"/>
      <c r="G3" s="131"/>
      <c r="H3" s="149"/>
      <c r="I3" s="150" t="s">
        <v>204</v>
      </c>
      <c r="J3" s="133"/>
      <c r="K3" s="133"/>
      <c r="L3" s="133"/>
      <c r="M3" s="133"/>
      <c r="N3" s="133"/>
      <c r="O3" s="133"/>
      <c r="P3" s="133"/>
      <c r="Q3" s="133"/>
      <c r="R3" s="133"/>
      <c r="S3" s="133"/>
      <c r="T3" s="133"/>
      <c r="U3" s="133"/>
      <c r="V3" s="151"/>
      <c r="W3" s="152" t="s">
        <v>38</v>
      </c>
      <c r="X3" s="152"/>
      <c r="Y3" s="152"/>
      <c r="Z3" s="159" t="str">
        <f>[1]기본정보!$F$6</f>
        <v>조세물산</v>
      </c>
      <c r="AA3" s="144"/>
      <c r="AB3" s="144"/>
      <c r="AC3" s="145"/>
    </row>
    <row r="4" spans="2:29" ht="25.5" customHeight="1" x14ac:dyDescent="0.15">
      <c r="B4" s="124"/>
      <c r="C4" s="134"/>
      <c r="D4" s="125"/>
      <c r="E4" s="139"/>
      <c r="F4" s="135"/>
      <c r="G4" s="135"/>
      <c r="H4" s="140"/>
      <c r="I4" s="137"/>
      <c r="J4" s="136"/>
      <c r="K4" s="136"/>
      <c r="L4" s="136"/>
      <c r="M4" s="136"/>
      <c r="N4" s="136"/>
      <c r="O4" s="136"/>
      <c r="P4" s="136"/>
      <c r="Q4" s="136"/>
      <c r="R4" s="136"/>
      <c r="S4" s="136"/>
      <c r="T4" s="136"/>
      <c r="U4" s="136"/>
      <c r="V4" s="138"/>
      <c r="W4" s="141" t="s">
        <v>192</v>
      </c>
      <c r="X4" s="142"/>
      <c r="Y4" s="143"/>
      <c r="Z4" s="146">
        <f>[1]기본정보!$F$9</f>
        <v>2038111111</v>
      </c>
      <c r="AA4" s="146"/>
      <c r="AB4" s="146"/>
      <c r="AC4" s="147"/>
    </row>
    <row r="5" spans="2:29" x14ac:dyDescent="0.15">
      <c r="B5" s="10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2"/>
    </row>
    <row r="6" spans="2:29" ht="24.95" customHeight="1" x14ac:dyDescent="0.15">
      <c r="B6" s="113" t="s">
        <v>44</v>
      </c>
      <c r="C6" s="109"/>
      <c r="D6" s="106" t="s">
        <v>45</v>
      </c>
      <c r="E6" s="106"/>
      <c r="F6" s="106"/>
      <c r="G6" s="106"/>
      <c r="H6" s="106"/>
      <c r="I6" s="106"/>
      <c r="J6" s="106"/>
      <c r="K6" s="106"/>
      <c r="L6" s="105"/>
      <c r="M6" s="105"/>
      <c r="N6" s="105"/>
      <c r="O6" s="105"/>
      <c r="P6" s="105"/>
      <c r="Q6" s="105"/>
      <c r="R6" s="105"/>
      <c r="S6" s="105"/>
      <c r="T6" s="105"/>
      <c r="U6" s="105"/>
      <c r="V6" s="105"/>
      <c r="W6" s="105"/>
      <c r="X6" s="105"/>
      <c r="Y6" s="105"/>
      <c r="Z6" s="105"/>
      <c r="AA6" s="105"/>
      <c r="AB6" s="105"/>
      <c r="AC6" s="112"/>
    </row>
    <row r="7" spans="2:29" ht="24.95" customHeight="1" x14ac:dyDescent="0.15">
      <c r="B7" s="114"/>
      <c r="C7" s="109"/>
      <c r="D7" s="106" t="s">
        <v>46</v>
      </c>
      <c r="E7" s="106"/>
      <c r="F7" s="106"/>
      <c r="G7" s="106"/>
      <c r="H7" s="106"/>
      <c r="I7" s="106"/>
      <c r="J7" s="106"/>
      <c r="K7" s="106"/>
      <c r="L7" s="105"/>
      <c r="M7" s="105"/>
      <c r="N7" s="105"/>
      <c r="O7" s="105"/>
      <c r="P7" s="105"/>
      <c r="Q7" s="105"/>
      <c r="R7" s="105"/>
      <c r="S7" s="105"/>
      <c r="T7" s="105"/>
      <c r="U7" s="105"/>
      <c r="V7" s="105"/>
      <c r="W7" s="105"/>
      <c r="X7" s="105"/>
      <c r="Y7" s="105"/>
      <c r="Z7" s="105"/>
      <c r="AA7" s="105"/>
      <c r="AB7" s="105"/>
      <c r="AC7" s="112"/>
    </row>
    <row r="8" spans="2:29" ht="24.95" customHeight="1" x14ac:dyDescent="0.15">
      <c r="B8" s="114"/>
      <c r="C8" s="109"/>
      <c r="D8" s="106" t="s">
        <v>47</v>
      </c>
      <c r="E8" s="106"/>
      <c r="F8" s="106"/>
      <c r="G8" s="106"/>
      <c r="H8" s="106"/>
      <c r="I8" s="106"/>
      <c r="J8" s="106"/>
      <c r="K8" s="106"/>
      <c r="L8" s="105"/>
      <c r="M8" s="105"/>
      <c r="N8" s="105"/>
      <c r="O8" s="105"/>
      <c r="P8" s="105"/>
      <c r="Q8" s="105"/>
      <c r="R8" s="105"/>
      <c r="S8" s="105"/>
      <c r="T8" s="105"/>
      <c r="U8" s="105"/>
      <c r="V8" s="105"/>
      <c r="W8" s="105"/>
      <c r="X8" s="105"/>
      <c r="Y8" s="105"/>
      <c r="Z8" s="105"/>
      <c r="AA8" s="105"/>
      <c r="AB8" s="105"/>
      <c r="AC8" s="112"/>
    </row>
    <row r="9" spans="2:29" ht="24.95" customHeight="1" x14ac:dyDescent="0.15">
      <c r="B9" s="108" t="s">
        <v>48</v>
      </c>
      <c r="C9" s="106"/>
      <c r="D9" s="106"/>
      <c r="E9" s="106"/>
      <c r="F9" s="106"/>
      <c r="G9" s="106"/>
      <c r="H9" s="106"/>
      <c r="I9" s="106"/>
      <c r="J9" s="106"/>
      <c r="K9" s="106"/>
      <c r="L9" s="109"/>
      <c r="M9" s="109"/>
      <c r="N9" s="109"/>
      <c r="O9" s="109"/>
      <c r="P9" s="109"/>
      <c r="Q9" s="109"/>
      <c r="R9" s="109"/>
      <c r="S9" s="109"/>
      <c r="T9" s="109"/>
      <c r="U9" s="109"/>
      <c r="V9" s="109"/>
      <c r="W9" s="109"/>
      <c r="X9" s="109"/>
      <c r="Y9" s="109"/>
      <c r="Z9" s="109"/>
      <c r="AA9" s="109"/>
      <c r="AB9" s="109"/>
      <c r="AC9" s="115"/>
    </row>
    <row r="10" spans="2:29" ht="24.95" customHeight="1" x14ac:dyDescent="0.15">
      <c r="B10" s="113" t="s">
        <v>49</v>
      </c>
      <c r="C10" s="109"/>
      <c r="D10" s="117" t="s">
        <v>188</v>
      </c>
      <c r="E10" s="118"/>
      <c r="F10" s="118"/>
      <c r="G10" s="106" t="s">
        <v>50</v>
      </c>
      <c r="H10" s="106"/>
      <c r="I10" s="106"/>
      <c r="J10" s="106"/>
      <c r="K10" s="106"/>
      <c r="L10" s="107"/>
      <c r="M10" s="107"/>
      <c r="N10" s="107"/>
      <c r="O10" s="107"/>
      <c r="P10" s="107"/>
      <c r="Q10" s="107"/>
      <c r="R10" s="107"/>
      <c r="S10" s="107"/>
      <c r="T10" s="107"/>
      <c r="U10" s="107"/>
      <c r="V10" s="107"/>
      <c r="W10" s="107"/>
      <c r="X10" s="107"/>
      <c r="Y10" s="107"/>
      <c r="Z10" s="107"/>
      <c r="AA10" s="107"/>
      <c r="AB10" s="107"/>
      <c r="AC10" s="116"/>
    </row>
    <row r="11" spans="2:29" ht="24.95" customHeight="1" x14ac:dyDescent="0.15">
      <c r="B11" s="114"/>
      <c r="C11" s="109"/>
      <c r="D11" s="118"/>
      <c r="E11" s="118"/>
      <c r="F11" s="118"/>
      <c r="G11" s="106" t="s">
        <v>51</v>
      </c>
      <c r="H11" s="106"/>
      <c r="I11" s="106"/>
      <c r="J11" s="106"/>
      <c r="K11" s="106"/>
      <c r="L11" s="107"/>
      <c r="M11" s="107"/>
      <c r="N11" s="107"/>
      <c r="O11" s="107"/>
      <c r="P11" s="107"/>
      <c r="Q11" s="107"/>
      <c r="R11" s="107"/>
      <c r="S11" s="107"/>
      <c r="T11" s="107"/>
      <c r="U11" s="107"/>
      <c r="V11" s="107"/>
      <c r="W11" s="107"/>
      <c r="X11" s="107"/>
      <c r="Y11" s="107"/>
      <c r="Z11" s="107"/>
      <c r="AA11" s="107"/>
      <c r="AB11" s="107"/>
      <c r="AC11" s="116"/>
    </row>
    <row r="12" spans="2:29" ht="24.95" customHeight="1" x14ac:dyDescent="0.15">
      <c r="B12" s="114"/>
      <c r="C12" s="109"/>
      <c r="D12" s="118"/>
      <c r="E12" s="118"/>
      <c r="F12" s="118"/>
      <c r="G12" s="110" t="s">
        <v>52</v>
      </c>
      <c r="H12" s="106"/>
      <c r="I12" s="106"/>
      <c r="J12" s="106"/>
      <c r="K12" s="106"/>
      <c r="L12" s="84">
        <f>L10-L11</f>
        <v>0</v>
      </c>
      <c r="M12" s="84"/>
      <c r="N12" s="84"/>
      <c r="O12" s="84">
        <f>O10-O11</f>
        <v>0</v>
      </c>
      <c r="P12" s="84"/>
      <c r="Q12" s="84"/>
      <c r="R12" s="84">
        <f>R10-R11</f>
        <v>0</v>
      </c>
      <c r="S12" s="84"/>
      <c r="T12" s="84"/>
      <c r="U12" s="84">
        <f>U10-U11</f>
        <v>0</v>
      </c>
      <c r="V12" s="84"/>
      <c r="W12" s="84"/>
      <c r="X12" s="84">
        <f>X10-X11</f>
        <v>0</v>
      </c>
      <c r="Y12" s="84"/>
      <c r="Z12" s="84"/>
      <c r="AA12" s="84">
        <f>AA10-AA11</f>
        <v>0</v>
      </c>
      <c r="AB12" s="84"/>
      <c r="AC12" s="85"/>
    </row>
    <row r="13" spans="2:29" ht="24.95" customHeight="1" x14ac:dyDescent="0.15">
      <c r="B13" s="114"/>
      <c r="C13" s="109"/>
      <c r="D13" s="111" t="s">
        <v>53</v>
      </c>
      <c r="E13" s="109"/>
      <c r="F13" s="109"/>
      <c r="G13" s="106" t="s">
        <v>54</v>
      </c>
      <c r="H13" s="106"/>
      <c r="I13" s="106"/>
      <c r="J13" s="106"/>
      <c r="K13" s="106"/>
      <c r="L13" s="107">
        <v>0</v>
      </c>
      <c r="M13" s="107"/>
      <c r="N13" s="107"/>
      <c r="O13" s="107">
        <v>0</v>
      </c>
      <c r="P13" s="107"/>
      <c r="Q13" s="107"/>
      <c r="R13" s="107"/>
      <c r="S13" s="107"/>
      <c r="T13" s="107"/>
      <c r="U13" s="107"/>
      <c r="V13" s="107"/>
      <c r="W13" s="107"/>
      <c r="X13" s="107"/>
      <c r="Y13" s="107"/>
      <c r="Z13" s="107"/>
      <c r="AA13" s="107"/>
      <c r="AB13" s="107"/>
      <c r="AC13" s="116"/>
    </row>
    <row r="14" spans="2:29" ht="24.95" customHeight="1" x14ac:dyDescent="0.15">
      <c r="B14" s="114"/>
      <c r="C14" s="109"/>
      <c r="D14" s="109"/>
      <c r="E14" s="109"/>
      <c r="F14" s="109"/>
      <c r="G14" s="106" t="s">
        <v>55</v>
      </c>
      <c r="H14" s="106"/>
      <c r="I14" s="106"/>
      <c r="J14" s="106"/>
      <c r="K14" s="106"/>
      <c r="L14" s="107"/>
      <c r="M14" s="107"/>
      <c r="N14" s="107"/>
      <c r="O14" s="107"/>
      <c r="P14" s="107"/>
      <c r="Q14" s="107"/>
      <c r="R14" s="107"/>
      <c r="S14" s="107"/>
      <c r="T14" s="107"/>
      <c r="U14" s="107"/>
      <c r="V14" s="107"/>
      <c r="W14" s="107"/>
      <c r="X14" s="107"/>
      <c r="Y14" s="107"/>
      <c r="Z14" s="107"/>
      <c r="AA14" s="107"/>
      <c r="AB14" s="107"/>
      <c r="AC14" s="116"/>
    </row>
    <row r="15" spans="2:29" ht="24.95" customHeight="1" x14ac:dyDescent="0.15">
      <c r="B15" s="114"/>
      <c r="C15" s="109"/>
      <c r="D15" s="109"/>
      <c r="E15" s="109"/>
      <c r="F15" s="109"/>
      <c r="G15" s="110" t="s">
        <v>56</v>
      </c>
      <c r="H15" s="106"/>
      <c r="I15" s="106"/>
      <c r="J15" s="106"/>
      <c r="K15" s="106"/>
      <c r="L15" s="84">
        <f>L13+L14</f>
        <v>0</v>
      </c>
      <c r="M15" s="84"/>
      <c r="N15" s="84"/>
      <c r="O15" s="84">
        <f>O13+O14</f>
        <v>0</v>
      </c>
      <c r="P15" s="84"/>
      <c r="Q15" s="84"/>
      <c r="R15" s="84">
        <f>R13+R14</f>
        <v>0</v>
      </c>
      <c r="S15" s="84"/>
      <c r="T15" s="84"/>
      <c r="U15" s="84">
        <f>U13+U14</f>
        <v>0</v>
      </c>
      <c r="V15" s="84"/>
      <c r="W15" s="84"/>
      <c r="X15" s="84">
        <f>X13+X14</f>
        <v>0</v>
      </c>
      <c r="Y15" s="84"/>
      <c r="Z15" s="84"/>
      <c r="AA15" s="84">
        <f>AA13+AA14</f>
        <v>0</v>
      </c>
      <c r="AB15" s="84"/>
      <c r="AC15" s="85"/>
    </row>
    <row r="16" spans="2:29" ht="24.95" customHeight="1" x14ac:dyDescent="0.15">
      <c r="B16" s="114"/>
      <c r="C16" s="109"/>
      <c r="D16" s="111" t="s">
        <v>57</v>
      </c>
      <c r="E16" s="109"/>
      <c r="F16" s="109"/>
      <c r="G16" s="106" t="s">
        <v>58</v>
      </c>
      <c r="H16" s="106"/>
      <c r="I16" s="106"/>
      <c r="J16" s="106"/>
      <c r="K16" s="106"/>
      <c r="L16" s="107">
        <v>0</v>
      </c>
      <c r="M16" s="107"/>
      <c r="N16" s="107"/>
      <c r="O16" s="107">
        <v>0</v>
      </c>
      <c r="P16" s="107"/>
      <c r="Q16" s="107"/>
      <c r="R16" s="107"/>
      <c r="S16" s="107"/>
      <c r="T16" s="107"/>
      <c r="U16" s="107"/>
      <c r="V16" s="107"/>
      <c r="W16" s="107"/>
      <c r="X16" s="107"/>
      <c r="Y16" s="107"/>
      <c r="Z16" s="107"/>
      <c r="AA16" s="107"/>
      <c r="AB16" s="107"/>
      <c r="AC16" s="116"/>
    </row>
    <row r="17" spans="2:29" ht="24.95" customHeight="1" x14ac:dyDescent="0.15">
      <c r="B17" s="114"/>
      <c r="C17" s="109"/>
      <c r="D17" s="109"/>
      <c r="E17" s="109"/>
      <c r="F17" s="109"/>
      <c r="G17" s="106" t="s">
        <v>59</v>
      </c>
      <c r="H17" s="106"/>
      <c r="I17" s="106"/>
      <c r="J17" s="106"/>
      <c r="K17" s="106"/>
      <c r="L17" s="107">
        <v>0</v>
      </c>
      <c r="M17" s="107"/>
      <c r="N17" s="107"/>
      <c r="O17" s="107">
        <v>0</v>
      </c>
      <c r="P17" s="107"/>
      <c r="Q17" s="107"/>
      <c r="R17" s="107"/>
      <c r="S17" s="107"/>
      <c r="T17" s="107"/>
      <c r="U17" s="107"/>
      <c r="V17" s="107"/>
      <c r="W17" s="107"/>
      <c r="X17" s="107"/>
      <c r="Y17" s="107"/>
      <c r="Z17" s="107"/>
      <c r="AA17" s="107"/>
      <c r="AB17" s="107"/>
      <c r="AC17" s="116"/>
    </row>
    <row r="18" spans="2:29" ht="24.95" customHeight="1" x14ac:dyDescent="0.15">
      <c r="B18" s="114"/>
      <c r="C18" s="109"/>
      <c r="D18" s="109"/>
      <c r="E18" s="109"/>
      <c r="F18" s="109"/>
      <c r="G18" s="106" t="s">
        <v>60</v>
      </c>
      <c r="H18" s="106"/>
      <c r="I18" s="106"/>
      <c r="J18" s="106"/>
      <c r="K18" s="106"/>
      <c r="L18" s="84">
        <f>L16+L17</f>
        <v>0</v>
      </c>
      <c r="M18" s="84"/>
      <c r="N18" s="84"/>
      <c r="O18" s="84">
        <f>O16+O17</f>
        <v>0</v>
      </c>
      <c r="P18" s="84"/>
      <c r="Q18" s="84"/>
      <c r="R18" s="84">
        <f>R16+R17</f>
        <v>0</v>
      </c>
      <c r="S18" s="84"/>
      <c r="T18" s="84"/>
      <c r="U18" s="84">
        <f>U16+U17</f>
        <v>0</v>
      </c>
      <c r="V18" s="84"/>
      <c r="W18" s="84"/>
      <c r="X18" s="84">
        <f>X16+X17</f>
        <v>0</v>
      </c>
      <c r="Y18" s="84"/>
      <c r="Z18" s="84"/>
      <c r="AA18" s="84">
        <f>AA16+AA17</f>
        <v>0</v>
      </c>
      <c r="AB18" s="84"/>
      <c r="AC18" s="85"/>
    </row>
    <row r="19" spans="2:29" ht="24.95" customHeight="1" x14ac:dyDescent="0.15">
      <c r="B19" s="108" t="s">
        <v>61</v>
      </c>
      <c r="C19" s="106"/>
      <c r="D19" s="106"/>
      <c r="E19" s="106"/>
      <c r="F19" s="106"/>
      <c r="G19" s="106"/>
      <c r="H19" s="106"/>
      <c r="I19" s="106"/>
      <c r="J19" s="106"/>
      <c r="K19" s="106"/>
      <c r="L19" s="84">
        <f>L12+L15+L18</f>
        <v>0</v>
      </c>
      <c r="M19" s="84"/>
      <c r="N19" s="84"/>
      <c r="O19" s="84">
        <f>O12+O15+O18</f>
        <v>0</v>
      </c>
      <c r="P19" s="84"/>
      <c r="Q19" s="84"/>
      <c r="R19" s="84">
        <f>R12+R15+R18</f>
        <v>0</v>
      </c>
      <c r="S19" s="84"/>
      <c r="T19" s="84"/>
      <c r="U19" s="84">
        <f>U12+U15+U18</f>
        <v>0</v>
      </c>
      <c r="V19" s="84"/>
      <c r="W19" s="84"/>
      <c r="X19" s="84">
        <f>X12+X15+X18</f>
        <v>0</v>
      </c>
      <c r="Y19" s="84"/>
      <c r="Z19" s="84"/>
      <c r="AA19" s="84">
        <f>AA12+AA15+AA18</f>
        <v>0</v>
      </c>
      <c r="AB19" s="84"/>
      <c r="AC19" s="85"/>
    </row>
    <row r="20" spans="2:29" ht="24.95" customHeight="1" x14ac:dyDescent="0.15">
      <c r="B20" s="108" t="s">
        <v>62</v>
      </c>
      <c r="C20" s="106"/>
      <c r="D20" s="106"/>
      <c r="E20" s="106"/>
      <c r="F20" s="106"/>
      <c r="G20" s="106"/>
      <c r="H20" s="106"/>
      <c r="I20" s="106"/>
      <c r="J20" s="106"/>
      <c r="K20" s="106"/>
      <c r="L20" s="119"/>
      <c r="M20" s="119"/>
      <c r="N20" s="119"/>
      <c r="O20" s="119"/>
      <c r="P20" s="119"/>
      <c r="Q20" s="119"/>
      <c r="R20" s="119"/>
      <c r="S20" s="119"/>
      <c r="T20" s="119"/>
      <c r="U20" s="119"/>
      <c r="V20" s="119"/>
      <c r="W20" s="119"/>
      <c r="X20" s="119"/>
      <c r="Y20" s="119"/>
      <c r="Z20" s="119"/>
      <c r="AA20" s="119"/>
      <c r="AB20" s="119"/>
      <c r="AC20" s="120"/>
    </row>
    <row r="21" spans="2:29" ht="24.95" customHeight="1" x14ac:dyDescent="0.15">
      <c r="B21" s="113" t="s">
        <v>63</v>
      </c>
      <c r="C21" s="109"/>
      <c r="D21" s="111" t="s">
        <v>64</v>
      </c>
      <c r="E21" s="109"/>
      <c r="F21" s="109"/>
      <c r="G21" s="106" t="s">
        <v>65</v>
      </c>
      <c r="H21" s="106"/>
      <c r="I21" s="106"/>
      <c r="J21" s="106"/>
      <c r="K21" s="106"/>
      <c r="L21" s="83">
        <f>ROUNDDOWN(IF([1]기본정보!$F$20="중간예납",L19*L20*[1]기본정보!$F$17/12*6/12,L19*L20*[1]기본정보!$F$17/12),0)</f>
        <v>0</v>
      </c>
      <c r="M21" s="84"/>
      <c r="N21" s="84"/>
      <c r="O21" s="83">
        <f>ROUNDDOWN(IF([1]기본정보!$F$20="중간예납",O19*O20*[1]기본정보!$F$17/12*6/12,O19*O20*[1]기본정보!$F$17/12),0)</f>
        <v>0</v>
      </c>
      <c r="P21" s="84"/>
      <c r="Q21" s="84"/>
      <c r="R21" s="83">
        <f>ROUNDDOWN(IF([1]기본정보!$F$20="중간예납",R19*R20*[1]기본정보!$F$17/12*6/12,R19*R20*[1]기본정보!$F$17/12),0)</f>
        <v>0</v>
      </c>
      <c r="S21" s="84"/>
      <c r="T21" s="84"/>
      <c r="U21" s="83">
        <f>ROUNDDOWN(IF([1]기본정보!$F$20="중간예납",U19*U20*[1]기본정보!$F$17/12*6/12,U19*U20*[1]기본정보!$F$17/12),0)</f>
        <v>0</v>
      </c>
      <c r="V21" s="84"/>
      <c r="W21" s="84"/>
      <c r="X21" s="83">
        <f>ROUNDDOWN(IF([1]기본정보!$F$20="중간예납",X19*X20*[1]기본정보!$F$17/12*6/12,X19*X20*[1]기본정보!$F$17/12),0)</f>
        <v>0</v>
      </c>
      <c r="Y21" s="84"/>
      <c r="Z21" s="84"/>
      <c r="AA21" s="83">
        <f>ROUNDDOWN(IF([1]기본정보!$F$20="중간예납",AA19*AA20*[1]기본정보!$F$17/12*6/12,AA19*AA20*[1]기본정보!$F$17/12),0)</f>
        <v>0</v>
      </c>
      <c r="AB21" s="84"/>
      <c r="AC21" s="85"/>
    </row>
    <row r="22" spans="2:29" ht="24.95" customHeight="1" x14ac:dyDescent="0.15">
      <c r="B22" s="114"/>
      <c r="C22" s="109"/>
      <c r="D22" s="109"/>
      <c r="E22" s="109"/>
      <c r="F22" s="109"/>
      <c r="G22" s="106" t="s">
        <v>66</v>
      </c>
      <c r="H22" s="106"/>
      <c r="I22" s="106"/>
      <c r="J22" s="106"/>
      <c r="K22" s="106"/>
      <c r="L22" s="107">
        <v>0</v>
      </c>
      <c r="M22" s="107"/>
      <c r="N22" s="107"/>
      <c r="O22" s="107">
        <v>0</v>
      </c>
      <c r="P22" s="107"/>
      <c r="Q22" s="107"/>
      <c r="R22" s="107"/>
      <c r="S22" s="107"/>
      <c r="T22" s="107"/>
      <c r="U22" s="107"/>
      <c r="V22" s="107"/>
      <c r="W22" s="107"/>
      <c r="X22" s="107"/>
      <c r="Y22" s="107"/>
      <c r="Z22" s="107"/>
      <c r="AA22" s="107"/>
      <c r="AB22" s="107"/>
      <c r="AC22" s="116"/>
    </row>
    <row r="23" spans="2:29" ht="24.95" customHeight="1" x14ac:dyDescent="0.15">
      <c r="B23" s="114"/>
      <c r="C23" s="109"/>
      <c r="D23" s="109"/>
      <c r="E23" s="109"/>
      <c r="F23" s="109"/>
      <c r="G23" s="106" t="s">
        <v>67</v>
      </c>
      <c r="H23" s="106"/>
      <c r="I23" s="106"/>
      <c r="J23" s="106"/>
      <c r="K23" s="106"/>
      <c r="L23" s="84">
        <f>L21+L22</f>
        <v>0</v>
      </c>
      <c r="M23" s="84"/>
      <c r="N23" s="84"/>
      <c r="O23" s="84">
        <f>O21+O22</f>
        <v>0</v>
      </c>
      <c r="P23" s="84"/>
      <c r="Q23" s="84"/>
      <c r="R23" s="84">
        <f>R21+R22</f>
        <v>0</v>
      </c>
      <c r="S23" s="84"/>
      <c r="T23" s="84"/>
      <c r="U23" s="84">
        <f>U21+U22</f>
        <v>0</v>
      </c>
      <c r="V23" s="84"/>
      <c r="W23" s="84"/>
      <c r="X23" s="84">
        <f>X21+X22</f>
        <v>0</v>
      </c>
      <c r="Y23" s="84"/>
      <c r="Z23" s="84"/>
      <c r="AA23" s="84">
        <f>AA21+AA22</f>
        <v>0</v>
      </c>
      <c r="AB23" s="84"/>
      <c r="AC23" s="85"/>
    </row>
    <row r="24" spans="2:29" ht="24.95" customHeight="1" x14ac:dyDescent="0.15">
      <c r="B24" s="114"/>
      <c r="C24" s="109"/>
      <c r="D24" s="110" t="s">
        <v>68</v>
      </c>
      <c r="E24" s="106"/>
      <c r="F24" s="106"/>
      <c r="G24" s="106"/>
      <c r="H24" s="106"/>
      <c r="I24" s="106"/>
      <c r="J24" s="106"/>
      <c r="K24" s="106"/>
      <c r="L24" s="83">
        <f>MIN(L23,L19-L13-L16+L30-(L33-L32))</f>
        <v>0</v>
      </c>
      <c r="M24" s="84"/>
      <c r="N24" s="84"/>
      <c r="O24" s="83">
        <f>MIN(O23,O19-O13-O16+O30-(O33-O32))</f>
        <v>0</v>
      </c>
      <c r="P24" s="84"/>
      <c r="Q24" s="84"/>
      <c r="R24" s="84">
        <f>MIN(R23,R19-R13-R16+R30-(R33-R32))</f>
        <v>0</v>
      </c>
      <c r="S24" s="84"/>
      <c r="T24" s="84"/>
      <c r="U24" s="84">
        <f>MIN(U23,U19-U13-U16+U30-(U33-U32))</f>
        <v>0</v>
      </c>
      <c r="V24" s="84"/>
      <c r="W24" s="84"/>
      <c r="X24" s="84">
        <f>MIN(X23,X19-X13-X16+X30-(X33-X32))</f>
        <v>0</v>
      </c>
      <c r="Y24" s="84"/>
      <c r="Z24" s="84"/>
      <c r="AA24" s="84">
        <f>MIN(AA23,AA19-AA13-AA16+AA30-(AA33-AA32))</f>
        <v>0</v>
      </c>
      <c r="AB24" s="84"/>
      <c r="AC24" s="85"/>
    </row>
    <row r="25" spans="2:29" ht="24.95" customHeight="1" x14ac:dyDescent="0.15">
      <c r="B25" s="108" t="s">
        <v>69</v>
      </c>
      <c r="C25" s="106"/>
      <c r="D25" s="106"/>
      <c r="E25" s="106"/>
      <c r="F25" s="106"/>
      <c r="G25" s="106"/>
      <c r="H25" s="106"/>
      <c r="I25" s="106"/>
      <c r="J25" s="106"/>
      <c r="K25" s="106"/>
      <c r="L25" s="84">
        <f>L14+L17</f>
        <v>0</v>
      </c>
      <c r="M25" s="84"/>
      <c r="N25" s="84"/>
      <c r="O25" s="84">
        <f>O14+O17</f>
        <v>0</v>
      </c>
      <c r="P25" s="84"/>
      <c r="Q25" s="84"/>
      <c r="R25" s="84">
        <f>R14+R17</f>
        <v>0</v>
      </c>
      <c r="S25" s="84"/>
      <c r="T25" s="84"/>
      <c r="U25" s="84">
        <f>U14+U17</f>
        <v>0</v>
      </c>
      <c r="V25" s="84"/>
      <c r="W25" s="84"/>
      <c r="X25" s="84">
        <f>X14+X17</f>
        <v>0</v>
      </c>
      <c r="Y25" s="84"/>
      <c r="Z25" s="84"/>
      <c r="AA25" s="84">
        <f>AA14+AA17</f>
        <v>0</v>
      </c>
      <c r="AB25" s="84"/>
      <c r="AC25" s="85"/>
    </row>
    <row r="26" spans="2:29" ht="24.95" customHeight="1" x14ac:dyDescent="0.15">
      <c r="B26" s="108" t="s">
        <v>70</v>
      </c>
      <c r="C26" s="106"/>
      <c r="D26" s="106"/>
      <c r="E26" s="106"/>
      <c r="F26" s="106"/>
      <c r="G26" s="106"/>
      <c r="H26" s="106"/>
      <c r="I26" s="106"/>
      <c r="J26" s="106"/>
      <c r="K26" s="106"/>
      <c r="L26" s="84">
        <f>L25-L24</f>
        <v>0</v>
      </c>
      <c r="M26" s="84"/>
      <c r="N26" s="84"/>
      <c r="O26" s="84">
        <f>O25-O24</f>
        <v>0</v>
      </c>
      <c r="P26" s="84"/>
      <c r="Q26" s="84"/>
      <c r="R26" s="84">
        <f>R25-R24</f>
        <v>0</v>
      </c>
      <c r="S26" s="84"/>
      <c r="T26" s="84"/>
      <c r="U26" s="84">
        <f>U25-U24</f>
        <v>0</v>
      </c>
      <c r="V26" s="84"/>
      <c r="W26" s="84"/>
      <c r="X26" s="84">
        <f>X25-X24</f>
        <v>0</v>
      </c>
      <c r="Y26" s="84"/>
      <c r="Z26" s="84"/>
      <c r="AA26" s="84">
        <f>AA25-AA24</f>
        <v>0</v>
      </c>
      <c r="AB26" s="84"/>
      <c r="AC26" s="85"/>
    </row>
    <row r="27" spans="2:29" ht="24.95" customHeight="1" x14ac:dyDescent="0.15">
      <c r="B27" s="108" t="s">
        <v>71</v>
      </c>
      <c r="C27" s="106"/>
      <c r="D27" s="106"/>
      <c r="E27" s="106"/>
      <c r="F27" s="106"/>
      <c r="G27" s="106"/>
      <c r="H27" s="106"/>
      <c r="I27" s="106"/>
      <c r="J27" s="106"/>
      <c r="K27" s="106"/>
      <c r="L27" s="107">
        <v>0</v>
      </c>
      <c r="M27" s="107"/>
      <c r="N27" s="107"/>
      <c r="O27" s="107">
        <v>0</v>
      </c>
      <c r="P27" s="107"/>
      <c r="Q27" s="107"/>
      <c r="R27" s="107"/>
      <c r="S27" s="107"/>
      <c r="T27" s="107"/>
      <c r="U27" s="107"/>
      <c r="V27" s="107"/>
      <c r="W27" s="107"/>
      <c r="X27" s="107"/>
      <c r="Y27" s="107"/>
      <c r="Z27" s="107"/>
      <c r="AA27" s="107"/>
      <c r="AB27" s="107"/>
      <c r="AC27" s="116"/>
    </row>
    <row r="28" spans="2:29" ht="24.95" customHeight="1" x14ac:dyDescent="0.15">
      <c r="B28" s="76" t="s">
        <v>29</v>
      </c>
      <c r="C28" s="77"/>
      <c r="D28" s="55" t="s">
        <v>30</v>
      </c>
      <c r="E28" s="56"/>
      <c r="F28" s="56"/>
      <c r="G28" s="56"/>
      <c r="H28" s="56"/>
      <c r="I28" s="56"/>
      <c r="J28" s="56"/>
      <c r="K28" s="56"/>
      <c r="L28" s="84">
        <f>MAX(L26+L27,0)</f>
        <v>0</v>
      </c>
      <c r="M28" s="84"/>
      <c r="N28" s="84"/>
      <c r="O28" s="84">
        <f>MAX(O26+O27,0)</f>
        <v>0</v>
      </c>
      <c r="P28" s="84"/>
      <c r="Q28" s="84"/>
      <c r="R28" s="84">
        <f>MAX(R26+R27,0)</f>
        <v>0</v>
      </c>
      <c r="S28" s="84"/>
      <c r="T28" s="84"/>
      <c r="U28" s="84">
        <f>MAX(U26+U27,0)</f>
        <v>0</v>
      </c>
      <c r="V28" s="84"/>
      <c r="W28" s="84"/>
      <c r="X28" s="84">
        <f>MAX(X26+X27,0)</f>
        <v>0</v>
      </c>
      <c r="Y28" s="84"/>
      <c r="Z28" s="84"/>
      <c r="AA28" s="84">
        <f>MAX(AA26+AA27,0)</f>
        <v>0</v>
      </c>
      <c r="AB28" s="84"/>
      <c r="AC28" s="85"/>
    </row>
    <row r="29" spans="2:29" ht="24.95" customHeight="1" x14ac:dyDescent="0.15">
      <c r="B29" s="78"/>
      <c r="C29" s="79"/>
      <c r="D29" s="55" t="s">
        <v>31</v>
      </c>
      <c r="E29" s="56"/>
      <c r="F29" s="56"/>
      <c r="G29" s="56"/>
      <c r="H29" s="56"/>
      <c r="I29" s="56"/>
      <c r="J29" s="56"/>
      <c r="K29" s="56"/>
      <c r="L29" s="84">
        <f>IF(L26&lt;=0,MIN(MAX(L30,0),ABS(L26)),0)</f>
        <v>0</v>
      </c>
      <c r="M29" s="84"/>
      <c r="N29" s="84"/>
      <c r="O29" s="84">
        <f>IF(O26&lt;=0,MIN(MAX(O30,0),ABS(O26)),0)</f>
        <v>0</v>
      </c>
      <c r="P29" s="84"/>
      <c r="Q29" s="84"/>
      <c r="R29" s="84">
        <f>IF(R26&lt;=0,MIN(MAX(R30,0),ABS(R26)),0)</f>
        <v>0</v>
      </c>
      <c r="S29" s="84"/>
      <c r="T29" s="84"/>
      <c r="U29" s="121">
        <f>IF(U26&lt;=0,MIN(MAX(U30,0),ABS(U26)),0)</f>
        <v>0</v>
      </c>
      <c r="V29" s="122"/>
      <c r="W29" s="123"/>
      <c r="X29" s="84">
        <f>IF(X26&lt;=0,MIN(MAX(X30,0),ABS(X26)),0)</f>
        <v>0</v>
      </c>
      <c r="Y29" s="84"/>
      <c r="Z29" s="84"/>
      <c r="AA29" s="84">
        <f>IF(AA26&lt;=0,MIN(MAX(AA30,0),ABS(AA26)),0)</f>
        <v>0</v>
      </c>
      <c r="AB29" s="84"/>
      <c r="AC29" s="85"/>
    </row>
    <row r="30" spans="2:29" ht="24.95" customHeight="1" x14ac:dyDescent="0.15">
      <c r="B30" s="156" t="s">
        <v>193</v>
      </c>
      <c r="C30" s="70"/>
      <c r="D30" s="55" t="s">
        <v>32</v>
      </c>
      <c r="E30" s="56"/>
      <c r="F30" s="56"/>
      <c r="G30" s="56"/>
      <c r="H30" s="56"/>
      <c r="I30" s="56"/>
      <c r="J30" s="56"/>
      <c r="K30" s="56"/>
      <c r="L30" s="107">
        <v>0</v>
      </c>
      <c r="M30" s="107"/>
      <c r="N30" s="107"/>
      <c r="O30" s="107">
        <v>0</v>
      </c>
      <c r="P30" s="107"/>
      <c r="Q30" s="107"/>
      <c r="R30" s="107"/>
      <c r="S30" s="107"/>
      <c r="T30" s="107"/>
      <c r="U30" s="107"/>
      <c r="V30" s="107"/>
      <c r="W30" s="107"/>
      <c r="X30" s="107"/>
      <c r="Y30" s="107"/>
      <c r="Z30" s="107"/>
      <c r="AA30" s="107"/>
      <c r="AB30" s="107"/>
      <c r="AC30" s="116"/>
    </row>
    <row r="31" spans="2:29" ht="24.95" customHeight="1" x14ac:dyDescent="0.15">
      <c r="B31" s="71"/>
      <c r="C31" s="72"/>
      <c r="D31" s="55" t="s">
        <v>33</v>
      </c>
      <c r="E31" s="56"/>
      <c r="F31" s="56"/>
      <c r="G31" s="56"/>
      <c r="H31" s="56"/>
      <c r="I31" s="56"/>
      <c r="J31" s="56"/>
      <c r="K31" s="56"/>
      <c r="L31" s="84">
        <f>MAX(L30+L28-L29,0)</f>
        <v>0</v>
      </c>
      <c r="M31" s="84"/>
      <c r="N31" s="84"/>
      <c r="O31" s="84">
        <f>MAX(O30+O28-O29,0)</f>
        <v>0</v>
      </c>
      <c r="P31" s="84"/>
      <c r="Q31" s="84"/>
      <c r="R31" s="84">
        <f>MAX(R30+R28-R29,0)</f>
        <v>0</v>
      </c>
      <c r="S31" s="84"/>
      <c r="T31" s="84"/>
      <c r="U31" s="84">
        <f>MAX(U30+U28-U29,0)</f>
        <v>0</v>
      </c>
      <c r="V31" s="84"/>
      <c r="W31" s="84"/>
      <c r="X31" s="84">
        <f>MAX(X30+X28-X29,0)</f>
        <v>0</v>
      </c>
      <c r="Y31" s="84"/>
      <c r="Z31" s="84"/>
      <c r="AA31" s="84">
        <f>MAX(AA30+AA28-AA29,0)</f>
        <v>0</v>
      </c>
      <c r="AB31" s="84"/>
      <c r="AC31" s="85"/>
    </row>
    <row r="32" spans="2:29" ht="24.95" customHeight="1" x14ac:dyDescent="0.15">
      <c r="B32" s="51" t="s">
        <v>34</v>
      </c>
      <c r="C32" s="52"/>
      <c r="D32" s="55" t="s">
        <v>35</v>
      </c>
      <c r="E32" s="56"/>
      <c r="F32" s="56"/>
      <c r="G32" s="56"/>
      <c r="H32" s="56"/>
      <c r="I32" s="56"/>
      <c r="J32" s="56"/>
      <c r="K32" s="56"/>
      <c r="L32" s="107"/>
      <c r="M32" s="107"/>
      <c r="N32" s="107"/>
      <c r="O32" s="107"/>
      <c r="P32" s="107"/>
      <c r="Q32" s="107"/>
      <c r="R32" s="107"/>
      <c r="S32" s="107"/>
      <c r="T32" s="107"/>
      <c r="U32" s="107"/>
      <c r="V32" s="107"/>
      <c r="W32" s="107"/>
      <c r="X32" s="107"/>
      <c r="Y32" s="107"/>
      <c r="Z32" s="107"/>
      <c r="AA32" s="107"/>
      <c r="AB32" s="107"/>
      <c r="AC32" s="116"/>
    </row>
    <row r="33" spans="2:29" ht="24.95" customHeight="1" x14ac:dyDescent="0.15">
      <c r="B33" s="53"/>
      <c r="C33" s="54"/>
      <c r="D33" s="58" t="s">
        <v>36</v>
      </c>
      <c r="E33" s="59"/>
      <c r="F33" s="59"/>
      <c r="G33" s="59"/>
      <c r="H33" s="59"/>
      <c r="I33" s="59"/>
      <c r="J33" s="59"/>
      <c r="K33" s="59"/>
      <c r="L33" s="126"/>
      <c r="M33" s="126"/>
      <c r="N33" s="126"/>
      <c r="O33" s="126"/>
      <c r="P33" s="126"/>
      <c r="Q33" s="126"/>
      <c r="R33" s="126"/>
      <c r="S33" s="126"/>
      <c r="T33" s="126"/>
      <c r="U33" s="126"/>
      <c r="V33" s="126"/>
      <c r="W33" s="126"/>
      <c r="X33" s="126"/>
      <c r="Y33" s="126"/>
      <c r="Z33" s="126"/>
      <c r="AA33" s="126"/>
      <c r="AB33" s="126"/>
      <c r="AC33" s="127"/>
    </row>
    <row r="34" spans="2:29" ht="24" customHeight="1" x14ac:dyDescent="0.15">
      <c r="B34" s="23" t="s">
        <v>185</v>
      </c>
      <c r="C34" s="36"/>
      <c r="D34" s="157" t="s">
        <v>194</v>
      </c>
      <c r="E34" s="67"/>
      <c r="F34" s="67"/>
      <c r="G34" s="67"/>
      <c r="H34" s="67"/>
      <c r="I34" s="67"/>
      <c r="J34" s="67"/>
      <c r="K34" s="68"/>
      <c r="L34" s="61"/>
      <c r="M34" s="62"/>
      <c r="N34" s="63"/>
      <c r="O34" s="61"/>
      <c r="P34" s="62"/>
      <c r="Q34" s="63"/>
      <c r="R34" s="61"/>
      <c r="S34" s="62"/>
      <c r="T34" s="63"/>
      <c r="U34" s="61"/>
      <c r="V34" s="62"/>
      <c r="W34" s="63"/>
      <c r="X34" s="61"/>
      <c r="Y34" s="62"/>
      <c r="Z34" s="63"/>
      <c r="AA34" s="61"/>
      <c r="AB34" s="62"/>
      <c r="AC34" s="104"/>
    </row>
    <row r="35" spans="2:29" ht="24" customHeight="1" x14ac:dyDescent="0.15">
      <c r="B35" s="37"/>
      <c r="C35" s="38"/>
      <c r="D35" s="157" t="s">
        <v>195</v>
      </c>
      <c r="E35" s="67"/>
      <c r="F35" s="67"/>
      <c r="G35" s="67"/>
      <c r="H35" s="67"/>
      <c r="I35" s="67"/>
      <c r="J35" s="67"/>
      <c r="K35" s="68"/>
      <c r="L35" s="64">
        <f>L25*L34</f>
        <v>0</v>
      </c>
      <c r="M35" s="65"/>
      <c r="N35" s="66"/>
      <c r="O35" s="64">
        <f>O25*O34</f>
        <v>0</v>
      </c>
      <c r="P35" s="65"/>
      <c r="Q35" s="66"/>
      <c r="R35" s="64">
        <f>R25*R34</f>
        <v>0</v>
      </c>
      <c r="S35" s="65"/>
      <c r="T35" s="66"/>
      <c r="U35" s="64">
        <f>U25*U34</f>
        <v>0</v>
      </c>
      <c r="V35" s="65"/>
      <c r="W35" s="66"/>
      <c r="X35" s="64">
        <f>X25*X34</f>
        <v>0</v>
      </c>
      <c r="Y35" s="65"/>
      <c r="Z35" s="66"/>
      <c r="AA35" s="64">
        <f>AA25*AA34</f>
        <v>0</v>
      </c>
      <c r="AB35" s="65"/>
      <c r="AC35" s="103"/>
    </row>
    <row r="36" spans="2:29" ht="24" customHeight="1" x14ac:dyDescent="0.15">
      <c r="B36" s="37"/>
      <c r="C36" s="38"/>
      <c r="D36" s="157" t="s">
        <v>196</v>
      </c>
      <c r="E36" s="67"/>
      <c r="F36" s="67"/>
      <c r="G36" s="67"/>
      <c r="H36" s="67"/>
      <c r="I36" s="67"/>
      <c r="J36" s="67"/>
      <c r="K36" s="68"/>
      <c r="L36" s="32"/>
      <c r="M36" s="33"/>
      <c r="N36" s="35"/>
      <c r="O36" s="32"/>
      <c r="P36" s="33"/>
      <c r="Q36" s="35"/>
      <c r="R36" s="32"/>
      <c r="S36" s="33"/>
      <c r="T36" s="35"/>
      <c r="U36" s="32"/>
      <c r="V36" s="33"/>
      <c r="W36" s="35"/>
      <c r="X36" s="32"/>
      <c r="Y36" s="33"/>
      <c r="Z36" s="35"/>
      <c r="AA36" s="32"/>
      <c r="AB36" s="33"/>
      <c r="AC36" s="34"/>
    </row>
    <row r="37" spans="2:29" ht="24" customHeight="1" x14ac:dyDescent="0.15">
      <c r="B37" s="37"/>
      <c r="C37" s="38"/>
      <c r="D37" s="157" t="s">
        <v>197</v>
      </c>
      <c r="E37" s="29"/>
      <c r="F37" s="29"/>
      <c r="G37" s="29"/>
      <c r="H37" s="29"/>
      <c r="I37" s="29"/>
      <c r="J37" s="29"/>
      <c r="K37" s="30"/>
      <c r="L37" s="32"/>
      <c r="M37" s="33"/>
      <c r="N37" s="35"/>
      <c r="O37" s="32"/>
      <c r="P37" s="33"/>
      <c r="Q37" s="35"/>
      <c r="R37" s="32"/>
      <c r="S37" s="33"/>
      <c r="T37" s="35"/>
      <c r="U37" s="32"/>
      <c r="V37" s="33"/>
      <c r="W37" s="35"/>
      <c r="X37" s="32"/>
      <c r="Y37" s="33"/>
      <c r="Z37" s="35"/>
      <c r="AA37" s="32"/>
      <c r="AB37" s="33"/>
      <c r="AC37" s="34"/>
    </row>
    <row r="38" spans="2:29" ht="24" customHeight="1" x14ac:dyDescent="0.15">
      <c r="B38" s="39"/>
      <c r="C38" s="40"/>
      <c r="D38" s="157" t="s">
        <v>198</v>
      </c>
      <c r="E38" s="29"/>
      <c r="F38" s="29"/>
      <c r="G38" s="29"/>
      <c r="H38" s="29"/>
      <c r="I38" s="29"/>
      <c r="J38" s="29"/>
      <c r="K38" s="30"/>
      <c r="L38" s="32"/>
      <c r="M38" s="33"/>
      <c r="N38" s="35"/>
      <c r="O38" s="32"/>
      <c r="P38" s="33"/>
      <c r="Q38" s="35"/>
      <c r="R38" s="32"/>
      <c r="S38" s="33"/>
      <c r="T38" s="35"/>
      <c r="U38" s="32"/>
      <c r="V38" s="33"/>
      <c r="W38" s="35"/>
      <c r="X38" s="32"/>
      <c r="Y38" s="33"/>
      <c r="Z38" s="35"/>
      <c r="AA38" s="32"/>
      <c r="AB38" s="33"/>
      <c r="AC38" s="34"/>
    </row>
    <row r="39" spans="2:29" ht="24" customHeight="1" x14ac:dyDescent="0.15">
      <c r="B39" s="23" t="s">
        <v>186</v>
      </c>
      <c r="C39" s="24"/>
      <c r="D39" s="157" t="s">
        <v>199</v>
      </c>
      <c r="E39" s="29"/>
      <c r="F39" s="29"/>
      <c r="G39" s="29"/>
      <c r="H39" s="29"/>
      <c r="I39" s="29"/>
      <c r="J39" s="29"/>
      <c r="K39" s="30"/>
      <c r="L39" s="32"/>
      <c r="M39" s="33"/>
      <c r="N39" s="35"/>
      <c r="O39" s="32"/>
      <c r="P39" s="33"/>
      <c r="Q39" s="35"/>
      <c r="R39" s="32"/>
      <c r="S39" s="33"/>
      <c r="T39" s="35"/>
      <c r="U39" s="32"/>
      <c r="V39" s="33"/>
      <c r="W39" s="35"/>
      <c r="X39" s="32"/>
      <c r="Y39" s="33"/>
      <c r="Z39" s="35"/>
      <c r="AA39" s="32"/>
      <c r="AB39" s="33"/>
      <c r="AC39" s="34"/>
    </row>
    <row r="40" spans="2:29" ht="24" customHeight="1" x14ac:dyDescent="0.15">
      <c r="B40" s="25"/>
      <c r="C40" s="26"/>
      <c r="D40" s="157" t="s">
        <v>200</v>
      </c>
      <c r="E40" s="29"/>
      <c r="F40" s="29"/>
      <c r="G40" s="29"/>
      <c r="H40" s="29"/>
      <c r="I40" s="29"/>
      <c r="J40" s="29"/>
      <c r="K40" s="30"/>
      <c r="L40" s="32"/>
      <c r="M40" s="33"/>
      <c r="N40" s="35"/>
      <c r="O40" s="32"/>
      <c r="P40" s="33"/>
      <c r="Q40" s="35"/>
      <c r="R40" s="32"/>
      <c r="S40" s="33"/>
      <c r="T40" s="35"/>
      <c r="U40" s="32"/>
      <c r="V40" s="33"/>
      <c r="W40" s="35"/>
      <c r="X40" s="32"/>
      <c r="Y40" s="33"/>
      <c r="Z40" s="35"/>
      <c r="AA40" s="32"/>
      <c r="AB40" s="33"/>
      <c r="AC40" s="34"/>
    </row>
    <row r="41" spans="2:29" ht="24" customHeight="1" x14ac:dyDescent="0.15">
      <c r="B41" s="27"/>
      <c r="C41" s="28"/>
      <c r="D41" s="157" t="s">
        <v>201</v>
      </c>
      <c r="E41" s="29"/>
      <c r="F41" s="29"/>
      <c r="G41" s="29"/>
      <c r="H41" s="29"/>
      <c r="I41" s="29"/>
      <c r="J41" s="29"/>
      <c r="K41" s="30"/>
      <c r="L41" s="32"/>
      <c r="M41" s="33"/>
      <c r="N41" s="35"/>
      <c r="O41" s="32"/>
      <c r="P41" s="33"/>
      <c r="Q41" s="35"/>
      <c r="R41" s="32"/>
      <c r="S41" s="33"/>
      <c r="T41" s="35"/>
      <c r="U41" s="32"/>
      <c r="V41" s="33"/>
      <c r="W41" s="35"/>
      <c r="X41" s="32"/>
      <c r="Y41" s="33"/>
      <c r="Z41" s="35"/>
      <c r="AA41" s="32"/>
      <c r="AB41" s="33"/>
      <c r="AC41" s="34"/>
    </row>
    <row r="42" spans="2:29" ht="24" customHeight="1" x14ac:dyDescent="0.15">
      <c r="B42" s="158" t="s">
        <v>202</v>
      </c>
      <c r="C42" s="19"/>
      <c r="D42" s="19"/>
      <c r="E42" s="19"/>
      <c r="F42" s="19"/>
      <c r="G42" s="19"/>
      <c r="H42" s="19"/>
      <c r="I42" s="19"/>
      <c r="J42" s="19"/>
      <c r="K42" s="20"/>
      <c r="L42" s="16">
        <f>MAX(L31-L38-L41,0)</f>
        <v>0</v>
      </c>
      <c r="M42" s="17"/>
      <c r="N42" s="22"/>
      <c r="O42" s="16">
        <f>MAX(O31-O38-O41,0)</f>
        <v>0</v>
      </c>
      <c r="P42" s="17"/>
      <c r="Q42" s="22"/>
      <c r="R42" s="16">
        <f>MAX(R31-R38-R41,0)</f>
        <v>0</v>
      </c>
      <c r="S42" s="17"/>
      <c r="T42" s="22"/>
      <c r="U42" s="16">
        <f>MAX(U31-U38-U41,0)</f>
        <v>0</v>
      </c>
      <c r="V42" s="17"/>
      <c r="W42" s="22"/>
      <c r="X42" s="16">
        <f>MAX(X31-X38-X41,0)</f>
        <v>0</v>
      </c>
      <c r="Y42" s="17"/>
      <c r="Z42" s="22"/>
      <c r="AA42" s="16">
        <f>MAX(AA31-AA38-AA41,0)</f>
        <v>0</v>
      </c>
      <c r="AB42" s="17"/>
      <c r="AC42" s="18"/>
    </row>
  </sheetData>
  <mergeCells count="278">
    <mergeCell ref="B3:D4"/>
    <mergeCell ref="E3:H4"/>
    <mergeCell ref="I3:V4"/>
    <mergeCell ref="W4:Y4"/>
    <mergeCell ref="Z4:AC4"/>
    <mergeCell ref="AA41:AC41"/>
    <mergeCell ref="O40:Q40"/>
    <mergeCell ref="R40:T40"/>
    <mergeCell ref="D34:K34"/>
    <mergeCell ref="D36:K36"/>
    <mergeCell ref="AA36:AC36"/>
    <mergeCell ref="X37:Z37"/>
    <mergeCell ref="AA37:AC37"/>
    <mergeCell ref="U40:W40"/>
    <mergeCell ref="X40:Z40"/>
    <mergeCell ref="AA38:AC38"/>
    <mergeCell ref="O39:Q39"/>
    <mergeCell ref="R39:T39"/>
    <mergeCell ref="U39:W39"/>
    <mergeCell ref="X39:Z39"/>
    <mergeCell ref="AA39:AC39"/>
    <mergeCell ref="O38:Q38"/>
    <mergeCell ref="R38:T38"/>
    <mergeCell ref="U37:W37"/>
    <mergeCell ref="L39:N39"/>
    <mergeCell ref="L40:N40"/>
    <mergeCell ref="AA40:AC40"/>
    <mergeCell ref="AA34:AC34"/>
    <mergeCell ref="X35:Z35"/>
    <mergeCell ref="R32:T32"/>
    <mergeCell ref="U32:W32"/>
    <mergeCell ref="X32:Z32"/>
    <mergeCell ref="AA32:AC32"/>
    <mergeCell ref="B32:C33"/>
    <mergeCell ref="D32:K32"/>
    <mergeCell ref="L32:N32"/>
    <mergeCell ref="O32:Q32"/>
    <mergeCell ref="D33:K33"/>
    <mergeCell ref="L33:N33"/>
    <mergeCell ref="R33:T33"/>
    <mergeCell ref="U33:W33"/>
    <mergeCell ref="X33:Z33"/>
    <mergeCell ref="AA33:AC33"/>
    <mergeCell ref="O33:Q33"/>
    <mergeCell ref="X31:Z31"/>
    <mergeCell ref="AA31:AC31"/>
    <mergeCell ref="R30:T30"/>
    <mergeCell ref="U30:W30"/>
    <mergeCell ref="X30:Z30"/>
    <mergeCell ref="AA30:AC30"/>
    <mergeCell ref="B28:C29"/>
    <mergeCell ref="D28:K28"/>
    <mergeCell ref="L28:N28"/>
    <mergeCell ref="B30:C31"/>
    <mergeCell ref="D30:K30"/>
    <mergeCell ref="L30:N30"/>
    <mergeCell ref="O30:Q30"/>
    <mergeCell ref="D31:K31"/>
    <mergeCell ref="L31:N31"/>
    <mergeCell ref="O31:Q31"/>
    <mergeCell ref="R31:T31"/>
    <mergeCell ref="U31:W31"/>
    <mergeCell ref="AA26:AC26"/>
    <mergeCell ref="B25:K25"/>
    <mergeCell ref="B21:C24"/>
    <mergeCell ref="O28:Q28"/>
    <mergeCell ref="D29:K29"/>
    <mergeCell ref="L29:N29"/>
    <mergeCell ref="O29:Q29"/>
    <mergeCell ref="R29:T29"/>
    <mergeCell ref="U29:W29"/>
    <mergeCell ref="B27:K27"/>
    <mergeCell ref="L27:N27"/>
    <mergeCell ref="O27:Q27"/>
    <mergeCell ref="R27:T27"/>
    <mergeCell ref="U27:W27"/>
    <mergeCell ref="X29:Z29"/>
    <mergeCell ref="AA29:AC29"/>
    <mergeCell ref="R28:T28"/>
    <mergeCell ref="U28:W28"/>
    <mergeCell ref="X28:Z28"/>
    <mergeCell ref="AA28:AC28"/>
    <mergeCell ref="O22:Q22"/>
    <mergeCell ref="R22:T22"/>
    <mergeCell ref="U22:W22"/>
    <mergeCell ref="X22:Z22"/>
    <mergeCell ref="G22:K22"/>
    <mergeCell ref="X27:Z27"/>
    <mergeCell ref="AA27:AC27"/>
    <mergeCell ref="B26:K26"/>
    <mergeCell ref="L26:N26"/>
    <mergeCell ref="X26:Z26"/>
    <mergeCell ref="X25:Z25"/>
    <mergeCell ref="AA25:AC25"/>
    <mergeCell ref="D24:K24"/>
    <mergeCell ref="L24:N24"/>
    <mergeCell ref="O24:Q24"/>
    <mergeCell ref="R24:T24"/>
    <mergeCell ref="U24:W24"/>
    <mergeCell ref="X24:Z24"/>
    <mergeCell ref="AA24:AC24"/>
    <mergeCell ref="L25:N25"/>
    <mergeCell ref="O25:Q25"/>
    <mergeCell ref="R25:T25"/>
    <mergeCell ref="U25:W25"/>
    <mergeCell ref="O26:Q26"/>
    <mergeCell ref="R26:T26"/>
    <mergeCell ref="U26:W26"/>
    <mergeCell ref="U20:W20"/>
    <mergeCell ref="X20:Z20"/>
    <mergeCell ref="R21:T21"/>
    <mergeCell ref="U21:W21"/>
    <mergeCell ref="X21:Z21"/>
    <mergeCell ref="AA20:AC20"/>
    <mergeCell ref="D21:F23"/>
    <mergeCell ref="G21:K21"/>
    <mergeCell ref="L21:N21"/>
    <mergeCell ref="L22:N22"/>
    <mergeCell ref="B20:K20"/>
    <mergeCell ref="L20:N20"/>
    <mergeCell ref="O20:Q20"/>
    <mergeCell ref="R20:T20"/>
    <mergeCell ref="AA21:AC21"/>
    <mergeCell ref="O21:Q21"/>
    <mergeCell ref="AA22:AC22"/>
    <mergeCell ref="G23:K23"/>
    <mergeCell ref="L23:N23"/>
    <mergeCell ref="O23:Q23"/>
    <mergeCell ref="R23:T23"/>
    <mergeCell ref="U23:W23"/>
    <mergeCell ref="X23:Z23"/>
    <mergeCell ref="AA23:AC23"/>
    <mergeCell ref="G18:K18"/>
    <mergeCell ref="L18:N18"/>
    <mergeCell ref="B19:K19"/>
    <mergeCell ref="L19:N19"/>
    <mergeCell ref="D16:F18"/>
    <mergeCell ref="G16:K16"/>
    <mergeCell ref="L16:N16"/>
    <mergeCell ref="B10:C18"/>
    <mergeCell ref="D10:F12"/>
    <mergeCell ref="G10:K10"/>
    <mergeCell ref="D13:F15"/>
    <mergeCell ref="G13:K13"/>
    <mergeCell ref="L13:N13"/>
    <mergeCell ref="L12:N12"/>
    <mergeCell ref="O19:Q19"/>
    <mergeCell ref="R19:T19"/>
    <mergeCell ref="X18:Z18"/>
    <mergeCell ref="AA16:AC16"/>
    <mergeCell ref="U17:W17"/>
    <mergeCell ref="AA18:AC18"/>
    <mergeCell ref="R16:T16"/>
    <mergeCell ref="O18:Q18"/>
    <mergeCell ref="R18:T18"/>
    <mergeCell ref="U18:W18"/>
    <mergeCell ref="U19:W19"/>
    <mergeCell ref="X19:Z19"/>
    <mergeCell ref="AA19:AC19"/>
    <mergeCell ref="AA17:AC17"/>
    <mergeCell ref="U15:W15"/>
    <mergeCell ref="X15:Z15"/>
    <mergeCell ref="AA15:AC15"/>
    <mergeCell ref="U16:W16"/>
    <mergeCell ref="X16:Z16"/>
    <mergeCell ref="G17:K17"/>
    <mergeCell ref="L17:N17"/>
    <mergeCell ref="O17:Q17"/>
    <mergeCell ref="R17:T17"/>
    <mergeCell ref="O16:Q16"/>
    <mergeCell ref="X17:Z17"/>
    <mergeCell ref="G15:K15"/>
    <mergeCell ref="L15:N15"/>
    <mergeCell ref="O15:Q15"/>
    <mergeCell ref="R15:T15"/>
    <mergeCell ref="O12:Q12"/>
    <mergeCell ref="R12:T12"/>
    <mergeCell ref="U12:W12"/>
    <mergeCell ref="X12:Z12"/>
    <mergeCell ref="AA12:AC12"/>
    <mergeCell ref="G11:K11"/>
    <mergeCell ref="R11:T11"/>
    <mergeCell ref="L14:N14"/>
    <mergeCell ref="O14:Q14"/>
    <mergeCell ref="R13:T13"/>
    <mergeCell ref="U13:W13"/>
    <mergeCell ref="O13:Q13"/>
    <mergeCell ref="G14:K14"/>
    <mergeCell ref="R14:T14"/>
    <mergeCell ref="X13:Z13"/>
    <mergeCell ref="AA13:AC13"/>
    <mergeCell ref="U14:W14"/>
    <mergeCell ref="X14:Z14"/>
    <mergeCell ref="AA14:AC14"/>
    <mergeCell ref="AA9:AC9"/>
    <mergeCell ref="U10:W10"/>
    <mergeCell ref="X10:Z10"/>
    <mergeCell ref="AA10:AC10"/>
    <mergeCell ref="U11:W11"/>
    <mergeCell ref="X11:Z11"/>
    <mergeCell ref="U9:W9"/>
    <mergeCell ref="X9:Z9"/>
    <mergeCell ref="AA11:AC11"/>
    <mergeCell ref="Z3:AC3"/>
    <mergeCell ref="R6:T6"/>
    <mergeCell ref="U6:W6"/>
    <mergeCell ref="X6:Z6"/>
    <mergeCell ref="AA6:AC6"/>
    <mergeCell ref="B6:C8"/>
    <mergeCell ref="D6:K6"/>
    <mergeCell ref="L6:N6"/>
    <mergeCell ref="O6:Q6"/>
    <mergeCell ref="D7:K7"/>
    <mergeCell ref="L7:N7"/>
    <mergeCell ref="R8:T8"/>
    <mergeCell ref="U8:W8"/>
    <mergeCell ref="X8:Z8"/>
    <mergeCell ref="AA8:AC8"/>
    <mergeCell ref="R7:T7"/>
    <mergeCell ref="U7:W7"/>
    <mergeCell ref="X7:Z7"/>
    <mergeCell ref="AA7:AC7"/>
    <mergeCell ref="W3:Y3"/>
    <mergeCell ref="B34:C38"/>
    <mergeCell ref="D38:K38"/>
    <mergeCell ref="L38:N38"/>
    <mergeCell ref="B39:C41"/>
    <mergeCell ref="D39:K39"/>
    <mergeCell ref="D40:K40"/>
    <mergeCell ref="D41:K41"/>
    <mergeCell ref="L41:N41"/>
    <mergeCell ref="O7:Q7"/>
    <mergeCell ref="D8:K8"/>
    <mergeCell ref="L8:N8"/>
    <mergeCell ref="O8:Q8"/>
    <mergeCell ref="L10:N10"/>
    <mergeCell ref="O10:Q10"/>
    <mergeCell ref="R10:T10"/>
    <mergeCell ref="L11:N11"/>
    <mergeCell ref="O11:Q11"/>
    <mergeCell ref="B9:K9"/>
    <mergeCell ref="L9:N9"/>
    <mergeCell ref="O9:Q9"/>
    <mergeCell ref="R9:T9"/>
    <mergeCell ref="G12:K12"/>
    <mergeCell ref="AA42:AC42"/>
    <mergeCell ref="B42:K42"/>
    <mergeCell ref="L42:N42"/>
    <mergeCell ref="O42:Q42"/>
    <mergeCell ref="R42:T42"/>
    <mergeCell ref="U42:W42"/>
    <mergeCell ref="X42:Z42"/>
    <mergeCell ref="L35:N35"/>
    <mergeCell ref="L36:N36"/>
    <mergeCell ref="D37:K37"/>
    <mergeCell ref="O37:Q37"/>
    <mergeCell ref="R37:T37"/>
    <mergeCell ref="L37:N37"/>
    <mergeCell ref="O36:Q36"/>
    <mergeCell ref="R36:T36"/>
    <mergeCell ref="U36:W36"/>
    <mergeCell ref="D35:K35"/>
    <mergeCell ref="U38:W38"/>
    <mergeCell ref="X38:Z38"/>
    <mergeCell ref="X36:Z36"/>
    <mergeCell ref="O41:Q41"/>
    <mergeCell ref="R41:T41"/>
    <mergeCell ref="U41:W41"/>
    <mergeCell ref="X41:Z41"/>
    <mergeCell ref="AA35:AC35"/>
    <mergeCell ref="L34:N34"/>
    <mergeCell ref="O34:Q34"/>
    <mergeCell ref="R34:T34"/>
    <mergeCell ref="U34:W34"/>
    <mergeCell ref="O35:Q35"/>
    <mergeCell ref="R35:T35"/>
    <mergeCell ref="U35:W35"/>
    <mergeCell ref="X34:Z34"/>
  </mergeCells>
  <phoneticPr fontId="3" type="noConversion"/>
  <printOptions horizontalCentered="1"/>
  <pageMargins left="0.59055118110236227" right="0.59055118110236227" top="0.78740157480314965" bottom="0.39370078740157483" header="0.51181102362204722" footer="0.51181102362204722"/>
  <pageSetup paperSize="9" scale="76" orientation="portrait" blackAndWhite="1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2:AC42"/>
  <sheetViews>
    <sheetView showGridLines="0" showZeros="0" zoomScaleNormal="100" workbookViewId="0">
      <selection activeCell="D10" sqref="D10:F12"/>
    </sheetView>
  </sheetViews>
  <sheetFormatPr defaultRowHeight="11.25" x14ac:dyDescent="0.15"/>
  <cols>
    <col min="1" max="1" width="2.83203125" customWidth="1"/>
    <col min="2" max="29" width="4" customWidth="1"/>
  </cols>
  <sheetData>
    <row r="2" spans="2:29" x14ac:dyDescent="0.15">
      <c r="B2" s="1" t="str">
        <f>'20(2)'!B14</f>
        <v>■ 법인세법 시행규칙 [별지 제20호서식(2)] &lt;개정 2019.3.20&gt;</v>
      </c>
      <c r="C2" s="1"/>
      <c r="D2" s="1"/>
      <c r="E2" s="154"/>
      <c r="F2" s="154"/>
      <c r="G2" s="154"/>
      <c r="H2" s="154"/>
      <c r="I2" s="154"/>
      <c r="J2" s="154"/>
      <c r="K2" s="154"/>
      <c r="L2" s="154"/>
      <c r="M2" s="154"/>
      <c r="N2" s="154"/>
      <c r="O2" s="154"/>
      <c r="P2" s="154"/>
      <c r="Q2" s="154"/>
      <c r="R2" s="154"/>
      <c r="S2" s="154"/>
      <c r="T2" s="154"/>
      <c r="U2" s="154"/>
      <c r="V2" s="154"/>
      <c r="W2" s="154"/>
      <c r="X2" s="154"/>
      <c r="Y2" s="154"/>
      <c r="Z2" s="154"/>
      <c r="AA2" s="154"/>
      <c r="AB2" s="154"/>
      <c r="AC2" s="1"/>
    </row>
    <row r="3" spans="2:29" ht="25.5" customHeight="1" x14ac:dyDescent="0.15">
      <c r="B3" s="128" t="s">
        <v>37</v>
      </c>
      <c r="C3" s="129"/>
      <c r="D3" s="155"/>
      <c r="E3" s="148" t="str">
        <f>TEXT([1]기본정보!$F$15,"yyyy.mm.dd.")&amp;"                ~                "&amp;TEXT([1]기본정보!$F$16,"yyyy.mm.dd.")</f>
        <v>2019.01.01.                ~                2019.12.31.</v>
      </c>
      <c r="F3" s="131"/>
      <c r="G3" s="131"/>
      <c r="H3" s="149"/>
      <c r="I3" s="150" t="s">
        <v>205</v>
      </c>
      <c r="J3" s="133"/>
      <c r="K3" s="133"/>
      <c r="L3" s="133"/>
      <c r="M3" s="133"/>
      <c r="N3" s="133"/>
      <c r="O3" s="133"/>
      <c r="P3" s="133"/>
      <c r="Q3" s="133"/>
      <c r="R3" s="133"/>
      <c r="S3" s="133"/>
      <c r="T3" s="133"/>
      <c r="U3" s="133"/>
      <c r="V3" s="151"/>
      <c r="W3" s="152" t="s">
        <v>38</v>
      </c>
      <c r="X3" s="152"/>
      <c r="Y3" s="152"/>
      <c r="Z3" s="159" t="str">
        <f>[1]기본정보!$F$6</f>
        <v>조세물산</v>
      </c>
      <c r="AA3" s="159"/>
      <c r="AB3" s="159"/>
      <c r="AC3" s="145"/>
    </row>
    <row r="4" spans="2:29" ht="25.5" customHeight="1" x14ac:dyDescent="0.15">
      <c r="B4" s="124"/>
      <c r="C4" s="134"/>
      <c r="D4" s="125"/>
      <c r="E4" s="139"/>
      <c r="F4" s="135"/>
      <c r="G4" s="135"/>
      <c r="H4" s="140"/>
      <c r="I4" s="137"/>
      <c r="J4" s="136"/>
      <c r="K4" s="136"/>
      <c r="L4" s="136"/>
      <c r="M4" s="136"/>
      <c r="N4" s="136"/>
      <c r="O4" s="136"/>
      <c r="P4" s="136"/>
      <c r="Q4" s="136"/>
      <c r="R4" s="136"/>
      <c r="S4" s="136"/>
      <c r="T4" s="136"/>
      <c r="U4" s="136"/>
      <c r="V4" s="138"/>
      <c r="W4" s="141" t="s">
        <v>192</v>
      </c>
      <c r="X4" s="142"/>
      <c r="Y4" s="143"/>
      <c r="Z4" s="146">
        <f>[1]기본정보!$F$9</f>
        <v>2038111111</v>
      </c>
      <c r="AA4" s="146"/>
      <c r="AB4" s="146"/>
      <c r="AC4" s="147"/>
    </row>
    <row r="5" spans="2:29" x14ac:dyDescent="0.15">
      <c r="B5" s="10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2"/>
    </row>
    <row r="6" spans="2:29" ht="24.95" customHeight="1" x14ac:dyDescent="0.15">
      <c r="B6" s="113" t="s">
        <v>72</v>
      </c>
      <c r="C6" s="109"/>
      <c r="D6" s="106" t="s">
        <v>73</v>
      </c>
      <c r="E6" s="106"/>
      <c r="F6" s="106"/>
      <c r="G6" s="106"/>
      <c r="H6" s="106"/>
      <c r="I6" s="106"/>
      <c r="J6" s="106"/>
      <c r="K6" s="106"/>
      <c r="L6" s="105"/>
      <c r="M6" s="105"/>
      <c r="N6" s="105"/>
      <c r="O6" s="105"/>
      <c r="P6" s="105"/>
      <c r="Q6" s="105"/>
      <c r="R6" s="105"/>
      <c r="S6" s="105"/>
      <c r="T6" s="105"/>
      <c r="U6" s="105"/>
      <c r="V6" s="105"/>
      <c r="W6" s="105"/>
      <c r="X6" s="105"/>
      <c r="Y6" s="105"/>
      <c r="Z6" s="105"/>
      <c r="AA6" s="105"/>
      <c r="AB6" s="105"/>
      <c r="AC6" s="112"/>
    </row>
    <row r="7" spans="2:29" ht="24.95" customHeight="1" x14ac:dyDescent="0.15">
      <c r="B7" s="114"/>
      <c r="C7" s="109"/>
      <c r="D7" s="106" t="s">
        <v>74</v>
      </c>
      <c r="E7" s="106"/>
      <c r="F7" s="106"/>
      <c r="G7" s="106"/>
      <c r="H7" s="106"/>
      <c r="I7" s="106"/>
      <c r="J7" s="106"/>
      <c r="K7" s="106"/>
      <c r="L7" s="105"/>
      <c r="M7" s="105"/>
      <c r="N7" s="105"/>
      <c r="O7" s="105"/>
      <c r="P7" s="105"/>
      <c r="Q7" s="105"/>
      <c r="R7" s="105"/>
      <c r="S7" s="105"/>
      <c r="T7" s="105"/>
      <c r="U7" s="105"/>
      <c r="V7" s="105"/>
      <c r="W7" s="105"/>
      <c r="X7" s="105"/>
      <c r="Y7" s="105"/>
      <c r="Z7" s="105"/>
      <c r="AA7" s="105"/>
      <c r="AB7" s="105"/>
      <c r="AC7" s="112"/>
    </row>
    <row r="8" spans="2:29" ht="24.95" customHeight="1" x14ac:dyDescent="0.15">
      <c r="B8" s="114"/>
      <c r="C8" s="109"/>
      <c r="D8" s="106" t="s">
        <v>75</v>
      </c>
      <c r="E8" s="106"/>
      <c r="F8" s="106"/>
      <c r="G8" s="106"/>
      <c r="H8" s="106"/>
      <c r="I8" s="106"/>
      <c r="J8" s="106"/>
      <c r="K8" s="106"/>
      <c r="L8" s="105"/>
      <c r="M8" s="105"/>
      <c r="N8" s="105"/>
      <c r="O8" s="105"/>
      <c r="P8" s="105"/>
      <c r="Q8" s="105"/>
      <c r="R8" s="105"/>
      <c r="S8" s="105"/>
      <c r="T8" s="105"/>
      <c r="U8" s="105"/>
      <c r="V8" s="105"/>
      <c r="W8" s="105"/>
      <c r="X8" s="105"/>
      <c r="Y8" s="105"/>
      <c r="Z8" s="105"/>
      <c r="AA8" s="105"/>
      <c r="AB8" s="105"/>
      <c r="AC8" s="112"/>
    </row>
    <row r="9" spans="2:29" ht="24.95" customHeight="1" x14ac:dyDescent="0.15">
      <c r="B9" s="108" t="s">
        <v>76</v>
      </c>
      <c r="C9" s="106"/>
      <c r="D9" s="106"/>
      <c r="E9" s="106"/>
      <c r="F9" s="106"/>
      <c r="G9" s="106"/>
      <c r="H9" s="106"/>
      <c r="I9" s="106"/>
      <c r="J9" s="106"/>
      <c r="K9" s="106"/>
      <c r="L9" s="109"/>
      <c r="M9" s="109"/>
      <c r="N9" s="109"/>
      <c r="O9" s="109"/>
      <c r="P9" s="109"/>
      <c r="Q9" s="109"/>
      <c r="R9" s="109"/>
      <c r="S9" s="109"/>
      <c r="T9" s="109"/>
      <c r="U9" s="109"/>
      <c r="V9" s="109"/>
      <c r="W9" s="109"/>
      <c r="X9" s="109"/>
      <c r="Y9" s="109"/>
      <c r="Z9" s="109"/>
      <c r="AA9" s="109"/>
      <c r="AB9" s="109"/>
      <c r="AC9" s="115"/>
    </row>
    <row r="10" spans="2:29" ht="24.95" customHeight="1" x14ac:dyDescent="0.15">
      <c r="B10" s="113" t="s">
        <v>77</v>
      </c>
      <c r="C10" s="109"/>
      <c r="D10" s="111" t="s">
        <v>187</v>
      </c>
      <c r="E10" s="109"/>
      <c r="F10" s="109"/>
      <c r="G10" s="106" t="s">
        <v>78</v>
      </c>
      <c r="H10" s="106"/>
      <c r="I10" s="106"/>
      <c r="J10" s="106"/>
      <c r="K10" s="106"/>
      <c r="L10" s="107"/>
      <c r="M10" s="107"/>
      <c r="N10" s="107"/>
      <c r="O10" s="107"/>
      <c r="P10" s="107"/>
      <c r="Q10" s="107"/>
      <c r="R10" s="107"/>
      <c r="S10" s="107"/>
      <c r="T10" s="107"/>
      <c r="U10" s="107"/>
      <c r="V10" s="107"/>
      <c r="W10" s="107"/>
      <c r="X10" s="107"/>
      <c r="Y10" s="107"/>
      <c r="Z10" s="107"/>
      <c r="AA10" s="107"/>
      <c r="AB10" s="107"/>
      <c r="AC10" s="116"/>
    </row>
    <row r="11" spans="2:29" ht="24.95" customHeight="1" x14ac:dyDescent="0.15">
      <c r="B11" s="114"/>
      <c r="C11" s="109"/>
      <c r="D11" s="109"/>
      <c r="E11" s="109"/>
      <c r="F11" s="109"/>
      <c r="G11" s="106" t="s">
        <v>79</v>
      </c>
      <c r="H11" s="106"/>
      <c r="I11" s="106"/>
      <c r="J11" s="106"/>
      <c r="K11" s="106"/>
      <c r="L11" s="107"/>
      <c r="M11" s="107"/>
      <c r="N11" s="107"/>
      <c r="O11" s="107"/>
      <c r="P11" s="107"/>
      <c r="Q11" s="107"/>
      <c r="R11" s="107"/>
      <c r="S11" s="107"/>
      <c r="T11" s="107"/>
      <c r="U11" s="107"/>
      <c r="V11" s="107"/>
      <c r="W11" s="107"/>
      <c r="X11" s="107"/>
      <c r="Y11" s="107"/>
      <c r="Z11" s="107"/>
      <c r="AA11" s="107"/>
      <c r="AB11" s="107"/>
      <c r="AC11" s="116"/>
    </row>
    <row r="12" spans="2:29" ht="24.95" customHeight="1" x14ac:dyDescent="0.15">
      <c r="B12" s="114"/>
      <c r="C12" s="109"/>
      <c r="D12" s="109"/>
      <c r="E12" s="109"/>
      <c r="F12" s="109"/>
      <c r="G12" s="110" t="s">
        <v>80</v>
      </c>
      <c r="H12" s="106"/>
      <c r="I12" s="106"/>
      <c r="J12" s="106"/>
      <c r="K12" s="106"/>
      <c r="L12" s="84">
        <f>L10-L11</f>
        <v>0</v>
      </c>
      <c r="M12" s="84"/>
      <c r="N12" s="84"/>
      <c r="O12" s="84">
        <f>O10-O11</f>
        <v>0</v>
      </c>
      <c r="P12" s="84"/>
      <c r="Q12" s="84"/>
      <c r="R12" s="84">
        <f>R10-R11</f>
        <v>0</v>
      </c>
      <c r="S12" s="84"/>
      <c r="T12" s="84"/>
      <c r="U12" s="84">
        <f>U10-U11</f>
        <v>0</v>
      </c>
      <c r="V12" s="84"/>
      <c r="W12" s="84"/>
      <c r="X12" s="84">
        <f>X10-X11</f>
        <v>0</v>
      </c>
      <c r="Y12" s="84"/>
      <c r="Z12" s="84"/>
      <c r="AA12" s="84">
        <f>AA10-AA11</f>
        <v>0</v>
      </c>
      <c r="AB12" s="84"/>
      <c r="AC12" s="85"/>
    </row>
    <row r="13" spans="2:29" ht="24.95" customHeight="1" x14ac:dyDescent="0.15">
      <c r="B13" s="114"/>
      <c r="C13" s="109"/>
      <c r="D13" s="111" t="s">
        <v>81</v>
      </c>
      <c r="E13" s="109"/>
      <c r="F13" s="109"/>
      <c r="G13" s="106" t="s">
        <v>82</v>
      </c>
      <c r="H13" s="106"/>
      <c r="I13" s="106"/>
      <c r="J13" s="106"/>
      <c r="K13" s="106"/>
      <c r="L13" s="107">
        <v>0</v>
      </c>
      <c r="M13" s="107"/>
      <c r="N13" s="107"/>
      <c r="O13" s="107">
        <v>0</v>
      </c>
      <c r="P13" s="107"/>
      <c r="Q13" s="107"/>
      <c r="R13" s="107"/>
      <c r="S13" s="107"/>
      <c r="T13" s="107"/>
      <c r="U13" s="107"/>
      <c r="V13" s="107"/>
      <c r="W13" s="107"/>
      <c r="X13" s="107"/>
      <c r="Y13" s="107"/>
      <c r="Z13" s="107"/>
      <c r="AA13" s="107"/>
      <c r="AB13" s="107"/>
      <c r="AC13" s="116"/>
    </row>
    <row r="14" spans="2:29" ht="24.95" customHeight="1" x14ac:dyDescent="0.15">
      <c r="B14" s="114"/>
      <c r="C14" s="109"/>
      <c r="D14" s="109"/>
      <c r="E14" s="109"/>
      <c r="F14" s="109"/>
      <c r="G14" s="106" t="s">
        <v>83</v>
      </c>
      <c r="H14" s="106"/>
      <c r="I14" s="106"/>
      <c r="J14" s="106"/>
      <c r="K14" s="106"/>
      <c r="L14" s="107"/>
      <c r="M14" s="107"/>
      <c r="N14" s="107"/>
      <c r="O14" s="107"/>
      <c r="P14" s="107"/>
      <c r="Q14" s="107"/>
      <c r="R14" s="107"/>
      <c r="S14" s="107"/>
      <c r="T14" s="107"/>
      <c r="U14" s="107"/>
      <c r="V14" s="107"/>
      <c r="W14" s="107"/>
      <c r="X14" s="107"/>
      <c r="Y14" s="107"/>
      <c r="Z14" s="107"/>
      <c r="AA14" s="107"/>
      <c r="AB14" s="107"/>
      <c r="AC14" s="116"/>
    </row>
    <row r="15" spans="2:29" ht="24.95" customHeight="1" x14ac:dyDescent="0.15">
      <c r="B15" s="114"/>
      <c r="C15" s="109"/>
      <c r="D15" s="109"/>
      <c r="E15" s="109"/>
      <c r="F15" s="109"/>
      <c r="G15" s="110" t="s">
        <v>84</v>
      </c>
      <c r="H15" s="106"/>
      <c r="I15" s="106"/>
      <c r="J15" s="106"/>
      <c r="K15" s="106"/>
      <c r="L15" s="84">
        <f>L13+L14</f>
        <v>0</v>
      </c>
      <c r="M15" s="84"/>
      <c r="N15" s="84"/>
      <c r="O15" s="84">
        <f>O13+O14</f>
        <v>0</v>
      </c>
      <c r="P15" s="84"/>
      <c r="Q15" s="84"/>
      <c r="R15" s="84">
        <f>R13+R14</f>
        <v>0</v>
      </c>
      <c r="S15" s="84"/>
      <c r="T15" s="84"/>
      <c r="U15" s="84">
        <f>U13+U14</f>
        <v>0</v>
      </c>
      <c r="V15" s="84"/>
      <c r="W15" s="84"/>
      <c r="X15" s="84">
        <f>X13+X14</f>
        <v>0</v>
      </c>
      <c r="Y15" s="84"/>
      <c r="Z15" s="84"/>
      <c r="AA15" s="84">
        <f>AA13+AA14</f>
        <v>0</v>
      </c>
      <c r="AB15" s="84"/>
      <c r="AC15" s="85"/>
    </row>
    <row r="16" spans="2:29" ht="24.95" customHeight="1" x14ac:dyDescent="0.15">
      <c r="B16" s="114"/>
      <c r="C16" s="109"/>
      <c r="D16" s="111" t="s">
        <v>85</v>
      </c>
      <c r="E16" s="109"/>
      <c r="F16" s="109"/>
      <c r="G16" s="106" t="s">
        <v>86</v>
      </c>
      <c r="H16" s="106"/>
      <c r="I16" s="106"/>
      <c r="J16" s="106"/>
      <c r="K16" s="106"/>
      <c r="L16" s="107">
        <v>0</v>
      </c>
      <c r="M16" s="107"/>
      <c r="N16" s="107"/>
      <c r="O16" s="107">
        <v>0</v>
      </c>
      <c r="P16" s="107"/>
      <c r="Q16" s="107"/>
      <c r="R16" s="107"/>
      <c r="S16" s="107"/>
      <c r="T16" s="107"/>
      <c r="U16" s="107"/>
      <c r="V16" s="107"/>
      <c r="W16" s="107"/>
      <c r="X16" s="107"/>
      <c r="Y16" s="107"/>
      <c r="Z16" s="107"/>
      <c r="AA16" s="107"/>
      <c r="AB16" s="107"/>
      <c r="AC16" s="116"/>
    </row>
    <row r="17" spans="2:29" ht="24.95" customHeight="1" x14ac:dyDescent="0.15">
      <c r="B17" s="114"/>
      <c r="C17" s="109"/>
      <c r="D17" s="109"/>
      <c r="E17" s="109"/>
      <c r="F17" s="109"/>
      <c r="G17" s="106" t="s">
        <v>87</v>
      </c>
      <c r="H17" s="106"/>
      <c r="I17" s="106"/>
      <c r="J17" s="106"/>
      <c r="K17" s="106"/>
      <c r="L17" s="107">
        <v>0</v>
      </c>
      <c r="M17" s="107"/>
      <c r="N17" s="107"/>
      <c r="O17" s="107">
        <v>0</v>
      </c>
      <c r="P17" s="107"/>
      <c r="Q17" s="107"/>
      <c r="R17" s="107"/>
      <c r="S17" s="107"/>
      <c r="T17" s="107"/>
      <c r="U17" s="107"/>
      <c r="V17" s="107"/>
      <c r="W17" s="107"/>
      <c r="X17" s="107"/>
      <c r="Y17" s="107"/>
      <c r="Z17" s="107"/>
      <c r="AA17" s="107"/>
      <c r="AB17" s="107"/>
      <c r="AC17" s="116"/>
    </row>
    <row r="18" spans="2:29" ht="24.95" customHeight="1" x14ac:dyDescent="0.15">
      <c r="B18" s="114"/>
      <c r="C18" s="109"/>
      <c r="D18" s="109"/>
      <c r="E18" s="109"/>
      <c r="F18" s="109"/>
      <c r="G18" s="106" t="s">
        <v>88</v>
      </c>
      <c r="H18" s="106"/>
      <c r="I18" s="106"/>
      <c r="J18" s="106"/>
      <c r="K18" s="106"/>
      <c r="L18" s="84">
        <f>L16+L17</f>
        <v>0</v>
      </c>
      <c r="M18" s="84"/>
      <c r="N18" s="84"/>
      <c r="O18" s="84">
        <f>O16+O17</f>
        <v>0</v>
      </c>
      <c r="P18" s="84"/>
      <c r="Q18" s="84"/>
      <c r="R18" s="84">
        <f>R16+R17</f>
        <v>0</v>
      </c>
      <c r="S18" s="84"/>
      <c r="T18" s="84"/>
      <c r="U18" s="84">
        <f>U16+U17</f>
        <v>0</v>
      </c>
      <c r="V18" s="84"/>
      <c r="W18" s="84"/>
      <c r="X18" s="84">
        <f>X16+X17</f>
        <v>0</v>
      </c>
      <c r="Y18" s="84"/>
      <c r="Z18" s="84"/>
      <c r="AA18" s="84">
        <f>AA16+AA17</f>
        <v>0</v>
      </c>
      <c r="AB18" s="84"/>
      <c r="AC18" s="85"/>
    </row>
    <row r="19" spans="2:29" ht="24.95" customHeight="1" x14ac:dyDescent="0.15">
      <c r="B19" s="108" t="s">
        <v>89</v>
      </c>
      <c r="C19" s="106"/>
      <c r="D19" s="106"/>
      <c r="E19" s="106"/>
      <c r="F19" s="106"/>
      <c r="G19" s="106"/>
      <c r="H19" s="106"/>
      <c r="I19" s="106"/>
      <c r="J19" s="106"/>
      <c r="K19" s="106"/>
      <c r="L19" s="84">
        <f>L12+L15+L18</f>
        <v>0</v>
      </c>
      <c r="M19" s="84"/>
      <c r="N19" s="84"/>
      <c r="O19" s="84">
        <f>O12+O15+O18</f>
        <v>0</v>
      </c>
      <c r="P19" s="84"/>
      <c r="Q19" s="84"/>
      <c r="R19" s="84">
        <f>R12+R15+R18</f>
        <v>0</v>
      </c>
      <c r="S19" s="84"/>
      <c r="T19" s="84"/>
      <c r="U19" s="84">
        <f>U12+U15+U18</f>
        <v>0</v>
      </c>
      <c r="V19" s="84"/>
      <c r="W19" s="84"/>
      <c r="X19" s="84">
        <f>X12+X15+X18</f>
        <v>0</v>
      </c>
      <c r="Y19" s="84"/>
      <c r="Z19" s="84"/>
      <c r="AA19" s="84">
        <f>AA12+AA15+AA18</f>
        <v>0</v>
      </c>
      <c r="AB19" s="84"/>
      <c r="AC19" s="85"/>
    </row>
    <row r="20" spans="2:29" ht="24.95" customHeight="1" x14ac:dyDescent="0.15">
      <c r="B20" s="108" t="s">
        <v>90</v>
      </c>
      <c r="C20" s="106"/>
      <c r="D20" s="106"/>
      <c r="E20" s="106"/>
      <c r="F20" s="106"/>
      <c r="G20" s="106"/>
      <c r="H20" s="106"/>
      <c r="I20" s="106"/>
      <c r="J20" s="106"/>
      <c r="K20" s="106"/>
      <c r="L20" s="119"/>
      <c r="M20" s="119"/>
      <c r="N20" s="119"/>
      <c r="O20" s="119"/>
      <c r="P20" s="119"/>
      <c r="Q20" s="119"/>
      <c r="R20" s="119"/>
      <c r="S20" s="119"/>
      <c r="T20" s="119"/>
      <c r="U20" s="119"/>
      <c r="V20" s="119"/>
      <c r="W20" s="119"/>
      <c r="X20" s="119"/>
      <c r="Y20" s="119"/>
      <c r="Z20" s="119"/>
      <c r="AA20" s="119"/>
      <c r="AB20" s="119"/>
      <c r="AC20" s="120"/>
    </row>
    <row r="21" spans="2:29" ht="24.95" customHeight="1" x14ac:dyDescent="0.15">
      <c r="B21" s="113" t="s">
        <v>91</v>
      </c>
      <c r="C21" s="109"/>
      <c r="D21" s="111" t="s">
        <v>92</v>
      </c>
      <c r="E21" s="109"/>
      <c r="F21" s="109"/>
      <c r="G21" s="106" t="s">
        <v>93</v>
      </c>
      <c r="H21" s="106"/>
      <c r="I21" s="106"/>
      <c r="J21" s="106"/>
      <c r="K21" s="106"/>
      <c r="L21" s="83">
        <f>ROUNDDOWN(IF([1]기본정보!$F$20="중간예납",L19*L20*[1]기본정보!$F$17/12*6/12,L19*L20*[1]기본정보!$F$17/12),0)</f>
        <v>0</v>
      </c>
      <c r="M21" s="84"/>
      <c r="N21" s="84"/>
      <c r="O21" s="83">
        <f>ROUNDDOWN(IF([1]기본정보!$F$20="중간예납",O19*O20*[1]기본정보!$F$17/12*6/12,O19*O20*[1]기본정보!$F$17/12),0)</f>
        <v>0</v>
      </c>
      <c r="P21" s="84"/>
      <c r="Q21" s="84"/>
      <c r="R21" s="83">
        <f>ROUNDDOWN(IF([1]기본정보!$F$20="중간예납",R19*R20*[1]기본정보!$F$17/12*6/12,R19*R20*[1]기본정보!$F$17/12),0)</f>
        <v>0</v>
      </c>
      <c r="S21" s="84"/>
      <c r="T21" s="84"/>
      <c r="U21" s="83">
        <f>ROUNDDOWN(IF([1]기본정보!$F$20="중간예납",U19*U20*[1]기본정보!$F$17/12*6/12,U19*U20*[1]기본정보!$F$17/12),0)</f>
        <v>0</v>
      </c>
      <c r="V21" s="84"/>
      <c r="W21" s="84"/>
      <c r="X21" s="83">
        <f>ROUNDDOWN(IF([1]기본정보!$F$20="중간예납",X19*X20*[1]기본정보!$F$17/12*6/12,X19*X20*[1]기본정보!$F$17/12),0)</f>
        <v>0</v>
      </c>
      <c r="Y21" s="84"/>
      <c r="Z21" s="84"/>
      <c r="AA21" s="83">
        <f>ROUNDDOWN(IF([1]기본정보!$F$20="중간예납",AA19*AA20*[1]기본정보!$F$17/12*6/12,AA19*AA20*[1]기본정보!$F$17/12),0)</f>
        <v>0</v>
      </c>
      <c r="AB21" s="84"/>
      <c r="AC21" s="85"/>
    </row>
    <row r="22" spans="2:29" ht="24.95" customHeight="1" x14ac:dyDescent="0.15">
      <c r="B22" s="114"/>
      <c r="C22" s="109"/>
      <c r="D22" s="109"/>
      <c r="E22" s="109"/>
      <c r="F22" s="109"/>
      <c r="G22" s="106" t="s">
        <v>94</v>
      </c>
      <c r="H22" s="106"/>
      <c r="I22" s="106"/>
      <c r="J22" s="106"/>
      <c r="K22" s="106"/>
      <c r="L22" s="107">
        <v>0</v>
      </c>
      <c r="M22" s="107"/>
      <c r="N22" s="107"/>
      <c r="O22" s="107">
        <v>0</v>
      </c>
      <c r="P22" s="107"/>
      <c r="Q22" s="107"/>
      <c r="R22" s="107"/>
      <c r="S22" s="107"/>
      <c r="T22" s="107"/>
      <c r="U22" s="107"/>
      <c r="V22" s="107"/>
      <c r="W22" s="107"/>
      <c r="X22" s="107"/>
      <c r="Y22" s="107"/>
      <c r="Z22" s="107"/>
      <c r="AA22" s="107"/>
      <c r="AB22" s="107"/>
      <c r="AC22" s="116"/>
    </row>
    <row r="23" spans="2:29" ht="24.95" customHeight="1" x14ac:dyDescent="0.15">
      <c r="B23" s="114"/>
      <c r="C23" s="109"/>
      <c r="D23" s="109"/>
      <c r="E23" s="109"/>
      <c r="F23" s="109"/>
      <c r="G23" s="106" t="s">
        <v>95</v>
      </c>
      <c r="H23" s="106"/>
      <c r="I23" s="106"/>
      <c r="J23" s="106"/>
      <c r="K23" s="106"/>
      <c r="L23" s="84">
        <f>L21+L22</f>
        <v>0</v>
      </c>
      <c r="M23" s="84"/>
      <c r="N23" s="84"/>
      <c r="O23" s="84">
        <f>O21+O22</f>
        <v>0</v>
      </c>
      <c r="P23" s="84"/>
      <c r="Q23" s="84"/>
      <c r="R23" s="84">
        <f>R21+R22</f>
        <v>0</v>
      </c>
      <c r="S23" s="84"/>
      <c r="T23" s="84"/>
      <c r="U23" s="84">
        <f>U21+U22</f>
        <v>0</v>
      </c>
      <c r="V23" s="84"/>
      <c r="W23" s="84"/>
      <c r="X23" s="84">
        <f>X21+X22</f>
        <v>0</v>
      </c>
      <c r="Y23" s="84"/>
      <c r="Z23" s="84"/>
      <c r="AA23" s="84">
        <f>AA21+AA22</f>
        <v>0</v>
      </c>
      <c r="AB23" s="84"/>
      <c r="AC23" s="85"/>
    </row>
    <row r="24" spans="2:29" ht="24.95" customHeight="1" x14ac:dyDescent="0.15">
      <c r="B24" s="114"/>
      <c r="C24" s="109"/>
      <c r="D24" s="110" t="s">
        <v>96</v>
      </c>
      <c r="E24" s="106"/>
      <c r="F24" s="106"/>
      <c r="G24" s="106"/>
      <c r="H24" s="106"/>
      <c r="I24" s="106"/>
      <c r="J24" s="106"/>
      <c r="K24" s="106"/>
      <c r="L24" s="83">
        <f>MIN(L23,L19-L13-L16+L30-(L33-L32))</f>
        <v>0</v>
      </c>
      <c r="M24" s="84"/>
      <c r="N24" s="84"/>
      <c r="O24" s="83">
        <f>MIN(O23,O19-O13-O16+O30-(O33-O32))</f>
        <v>0</v>
      </c>
      <c r="P24" s="84"/>
      <c r="Q24" s="84"/>
      <c r="R24" s="84">
        <f>MIN(R23,R19-R13-R16+R30-(R33-R32))</f>
        <v>0</v>
      </c>
      <c r="S24" s="84"/>
      <c r="T24" s="84"/>
      <c r="U24" s="84">
        <f>MIN(U23,U19-U13-U16+U30-(U33-U32))</f>
        <v>0</v>
      </c>
      <c r="V24" s="84"/>
      <c r="W24" s="84"/>
      <c r="X24" s="84">
        <f>MIN(X23,X19-X13-X16+X30-(X33-X32))</f>
        <v>0</v>
      </c>
      <c r="Y24" s="84"/>
      <c r="Z24" s="84"/>
      <c r="AA24" s="84">
        <f>MIN(AA23,AA19-AA13-AA16+AA30-(AA33-AA32))</f>
        <v>0</v>
      </c>
      <c r="AB24" s="84"/>
      <c r="AC24" s="85"/>
    </row>
    <row r="25" spans="2:29" ht="24.95" customHeight="1" x14ac:dyDescent="0.15">
      <c r="B25" s="108" t="s">
        <v>97</v>
      </c>
      <c r="C25" s="106"/>
      <c r="D25" s="106"/>
      <c r="E25" s="106"/>
      <c r="F25" s="106"/>
      <c r="G25" s="106"/>
      <c r="H25" s="106"/>
      <c r="I25" s="106"/>
      <c r="J25" s="106"/>
      <c r="K25" s="106"/>
      <c r="L25" s="84">
        <f>L14+L17</f>
        <v>0</v>
      </c>
      <c r="M25" s="84"/>
      <c r="N25" s="84"/>
      <c r="O25" s="84">
        <f>O14+O17</f>
        <v>0</v>
      </c>
      <c r="P25" s="84"/>
      <c r="Q25" s="84"/>
      <c r="R25" s="84">
        <f>R14+R17</f>
        <v>0</v>
      </c>
      <c r="S25" s="84"/>
      <c r="T25" s="84"/>
      <c r="U25" s="84">
        <f>U14+U17</f>
        <v>0</v>
      </c>
      <c r="V25" s="84"/>
      <c r="W25" s="84"/>
      <c r="X25" s="84">
        <f>X14+X17</f>
        <v>0</v>
      </c>
      <c r="Y25" s="84"/>
      <c r="Z25" s="84"/>
      <c r="AA25" s="84">
        <f>AA14+AA17</f>
        <v>0</v>
      </c>
      <c r="AB25" s="84"/>
      <c r="AC25" s="85"/>
    </row>
    <row r="26" spans="2:29" ht="24.95" customHeight="1" x14ac:dyDescent="0.15">
      <c r="B26" s="108" t="s">
        <v>98</v>
      </c>
      <c r="C26" s="106"/>
      <c r="D26" s="106"/>
      <c r="E26" s="106"/>
      <c r="F26" s="106"/>
      <c r="G26" s="106"/>
      <c r="H26" s="106"/>
      <c r="I26" s="106"/>
      <c r="J26" s="106"/>
      <c r="K26" s="106"/>
      <c r="L26" s="84">
        <f>L25-L24</f>
        <v>0</v>
      </c>
      <c r="M26" s="84"/>
      <c r="N26" s="84"/>
      <c r="O26" s="84">
        <f>O25-O24</f>
        <v>0</v>
      </c>
      <c r="P26" s="84"/>
      <c r="Q26" s="84"/>
      <c r="R26" s="84">
        <f>R25-R24</f>
        <v>0</v>
      </c>
      <c r="S26" s="84"/>
      <c r="T26" s="84"/>
      <c r="U26" s="84">
        <f>U25-U24</f>
        <v>0</v>
      </c>
      <c r="V26" s="84"/>
      <c r="W26" s="84"/>
      <c r="X26" s="84">
        <f>X25-X24</f>
        <v>0</v>
      </c>
      <c r="Y26" s="84"/>
      <c r="Z26" s="84"/>
      <c r="AA26" s="84">
        <f>AA25-AA24</f>
        <v>0</v>
      </c>
      <c r="AB26" s="84"/>
      <c r="AC26" s="85"/>
    </row>
    <row r="27" spans="2:29" ht="24.95" customHeight="1" x14ac:dyDescent="0.15">
      <c r="B27" s="108" t="s">
        <v>99</v>
      </c>
      <c r="C27" s="106"/>
      <c r="D27" s="106"/>
      <c r="E27" s="106"/>
      <c r="F27" s="106"/>
      <c r="G27" s="106"/>
      <c r="H27" s="106"/>
      <c r="I27" s="106"/>
      <c r="J27" s="106"/>
      <c r="K27" s="106"/>
      <c r="L27" s="107">
        <v>0</v>
      </c>
      <c r="M27" s="107"/>
      <c r="N27" s="107"/>
      <c r="O27" s="107">
        <v>0</v>
      </c>
      <c r="P27" s="107"/>
      <c r="Q27" s="107"/>
      <c r="R27" s="107"/>
      <c r="S27" s="107"/>
      <c r="T27" s="107"/>
      <c r="U27" s="107"/>
      <c r="V27" s="107"/>
      <c r="W27" s="107"/>
      <c r="X27" s="107"/>
      <c r="Y27" s="107"/>
      <c r="Z27" s="107"/>
      <c r="AA27" s="107"/>
      <c r="AB27" s="107"/>
      <c r="AC27" s="116"/>
    </row>
    <row r="28" spans="2:29" ht="24.95" customHeight="1" x14ac:dyDescent="0.15">
      <c r="B28" s="76" t="s">
        <v>29</v>
      </c>
      <c r="C28" s="77"/>
      <c r="D28" s="55" t="s">
        <v>30</v>
      </c>
      <c r="E28" s="56"/>
      <c r="F28" s="56"/>
      <c r="G28" s="56"/>
      <c r="H28" s="56"/>
      <c r="I28" s="56"/>
      <c r="J28" s="56"/>
      <c r="K28" s="56"/>
      <c r="L28" s="84">
        <f>MAX(L26+L27,0)</f>
        <v>0</v>
      </c>
      <c r="M28" s="84"/>
      <c r="N28" s="84"/>
      <c r="O28" s="84">
        <f>MAX(O26+O27,0)</f>
        <v>0</v>
      </c>
      <c r="P28" s="84"/>
      <c r="Q28" s="84"/>
      <c r="R28" s="84">
        <f>MAX(R26+R27,0)</f>
        <v>0</v>
      </c>
      <c r="S28" s="84"/>
      <c r="T28" s="84"/>
      <c r="U28" s="84">
        <f>MAX(U26+U27,0)</f>
        <v>0</v>
      </c>
      <c r="V28" s="84"/>
      <c r="W28" s="84"/>
      <c r="X28" s="84">
        <f>MAX(X26+X27,0)</f>
        <v>0</v>
      </c>
      <c r="Y28" s="84"/>
      <c r="Z28" s="84"/>
      <c r="AA28" s="84">
        <f>MAX(AA26+AA27,0)</f>
        <v>0</v>
      </c>
      <c r="AB28" s="84"/>
      <c r="AC28" s="85"/>
    </row>
    <row r="29" spans="2:29" ht="24.95" customHeight="1" x14ac:dyDescent="0.15">
      <c r="B29" s="78"/>
      <c r="C29" s="79"/>
      <c r="D29" s="55" t="s">
        <v>31</v>
      </c>
      <c r="E29" s="56"/>
      <c r="F29" s="56"/>
      <c r="G29" s="56"/>
      <c r="H29" s="56"/>
      <c r="I29" s="56"/>
      <c r="J29" s="56"/>
      <c r="K29" s="56"/>
      <c r="L29" s="84">
        <f>IF(L26&lt;=0,MIN(MAX(L30,0),ABS(L26)),0)</f>
        <v>0</v>
      </c>
      <c r="M29" s="84"/>
      <c r="N29" s="84"/>
      <c r="O29" s="84">
        <f>IF(O26&lt;=0,MIN(MAX(O30,0),ABS(O26)),0)</f>
        <v>0</v>
      </c>
      <c r="P29" s="84"/>
      <c r="Q29" s="84"/>
      <c r="R29" s="84">
        <f>IF(R26&lt;=0,MIN(MAX(R30,0),ABS(R26)),0)</f>
        <v>0</v>
      </c>
      <c r="S29" s="84"/>
      <c r="T29" s="84"/>
      <c r="U29" s="121">
        <f>IF(U26&lt;=0,MIN(MAX(U30,0),ABS(U26)),0)</f>
        <v>0</v>
      </c>
      <c r="V29" s="122"/>
      <c r="W29" s="123"/>
      <c r="X29" s="84">
        <f>IF(X26&lt;=0,MIN(MAX(X30,0),ABS(X26)),0)</f>
        <v>0</v>
      </c>
      <c r="Y29" s="84"/>
      <c r="Z29" s="84"/>
      <c r="AA29" s="84">
        <f>IF(AA26&lt;=0,MIN(MAX(AA30,0),ABS(AA26)),0)</f>
        <v>0</v>
      </c>
      <c r="AB29" s="84"/>
      <c r="AC29" s="85"/>
    </row>
    <row r="30" spans="2:29" ht="24.95" customHeight="1" x14ac:dyDescent="0.15">
      <c r="B30" s="156" t="s">
        <v>193</v>
      </c>
      <c r="C30" s="70"/>
      <c r="D30" s="55" t="s">
        <v>32</v>
      </c>
      <c r="E30" s="56"/>
      <c r="F30" s="56"/>
      <c r="G30" s="56"/>
      <c r="H30" s="56"/>
      <c r="I30" s="56"/>
      <c r="J30" s="56"/>
      <c r="K30" s="56"/>
      <c r="L30" s="107">
        <v>0</v>
      </c>
      <c r="M30" s="107"/>
      <c r="N30" s="107"/>
      <c r="O30" s="107">
        <v>0</v>
      </c>
      <c r="P30" s="107"/>
      <c r="Q30" s="107"/>
      <c r="R30" s="107"/>
      <c r="S30" s="107"/>
      <c r="T30" s="107"/>
      <c r="U30" s="107"/>
      <c r="V30" s="107"/>
      <c r="W30" s="107"/>
      <c r="X30" s="107"/>
      <c r="Y30" s="107"/>
      <c r="Z30" s="107"/>
      <c r="AA30" s="107"/>
      <c r="AB30" s="107"/>
      <c r="AC30" s="116"/>
    </row>
    <row r="31" spans="2:29" ht="24.95" customHeight="1" x14ac:dyDescent="0.15">
      <c r="B31" s="71"/>
      <c r="C31" s="72"/>
      <c r="D31" s="55" t="s">
        <v>33</v>
      </c>
      <c r="E31" s="56"/>
      <c r="F31" s="56"/>
      <c r="G31" s="56"/>
      <c r="H31" s="56"/>
      <c r="I31" s="56"/>
      <c r="J31" s="56"/>
      <c r="K31" s="56"/>
      <c r="L31" s="84">
        <f>MAX(L30+L28-L29,0)</f>
        <v>0</v>
      </c>
      <c r="M31" s="84"/>
      <c r="N31" s="84"/>
      <c r="O31" s="84">
        <f>MAX(O30+O28-O29,0)</f>
        <v>0</v>
      </c>
      <c r="P31" s="84"/>
      <c r="Q31" s="84"/>
      <c r="R31" s="84">
        <f>MAX(R30+R28-R29,0)</f>
        <v>0</v>
      </c>
      <c r="S31" s="84"/>
      <c r="T31" s="84"/>
      <c r="U31" s="84">
        <f>MAX(U30+U28-U29,0)</f>
        <v>0</v>
      </c>
      <c r="V31" s="84"/>
      <c r="W31" s="84"/>
      <c r="X31" s="84">
        <f>MAX(X30+X28-X29,0)</f>
        <v>0</v>
      </c>
      <c r="Y31" s="84"/>
      <c r="Z31" s="84"/>
      <c r="AA31" s="84">
        <f>MAX(AA30+AA28-AA29,0)</f>
        <v>0</v>
      </c>
      <c r="AB31" s="84"/>
      <c r="AC31" s="85"/>
    </row>
    <row r="32" spans="2:29" ht="24.95" customHeight="1" x14ac:dyDescent="0.15">
      <c r="B32" s="51" t="s">
        <v>34</v>
      </c>
      <c r="C32" s="52"/>
      <c r="D32" s="55" t="s">
        <v>35</v>
      </c>
      <c r="E32" s="56"/>
      <c r="F32" s="56"/>
      <c r="G32" s="56"/>
      <c r="H32" s="56"/>
      <c r="I32" s="56"/>
      <c r="J32" s="56"/>
      <c r="K32" s="56"/>
      <c r="L32" s="107"/>
      <c r="M32" s="107"/>
      <c r="N32" s="107"/>
      <c r="O32" s="107"/>
      <c r="P32" s="107"/>
      <c r="Q32" s="107"/>
      <c r="R32" s="107"/>
      <c r="S32" s="107"/>
      <c r="T32" s="107"/>
      <c r="U32" s="107"/>
      <c r="V32" s="107"/>
      <c r="W32" s="107"/>
      <c r="X32" s="107"/>
      <c r="Y32" s="107"/>
      <c r="Z32" s="107"/>
      <c r="AA32" s="107"/>
      <c r="AB32" s="107"/>
      <c r="AC32" s="116"/>
    </row>
    <row r="33" spans="2:29" ht="24.95" customHeight="1" x14ac:dyDescent="0.15">
      <c r="B33" s="53"/>
      <c r="C33" s="54"/>
      <c r="D33" s="58" t="s">
        <v>36</v>
      </c>
      <c r="E33" s="59"/>
      <c r="F33" s="59"/>
      <c r="G33" s="59"/>
      <c r="H33" s="59"/>
      <c r="I33" s="59"/>
      <c r="J33" s="59"/>
      <c r="K33" s="59"/>
      <c r="L33" s="126"/>
      <c r="M33" s="126"/>
      <c r="N33" s="126"/>
      <c r="O33" s="126"/>
      <c r="P33" s="126"/>
      <c r="Q33" s="126"/>
      <c r="R33" s="126"/>
      <c r="S33" s="126"/>
      <c r="T33" s="126"/>
      <c r="U33" s="126"/>
      <c r="V33" s="126"/>
      <c r="W33" s="126"/>
      <c r="X33" s="126"/>
      <c r="Y33" s="126"/>
      <c r="Z33" s="126"/>
      <c r="AA33" s="126"/>
      <c r="AB33" s="126"/>
      <c r="AC33" s="127"/>
    </row>
    <row r="34" spans="2:29" ht="24" customHeight="1" x14ac:dyDescent="0.15">
      <c r="B34" s="23" t="s">
        <v>185</v>
      </c>
      <c r="C34" s="36"/>
      <c r="D34" s="157" t="s">
        <v>194</v>
      </c>
      <c r="E34" s="67"/>
      <c r="F34" s="67"/>
      <c r="G34" s="67"/>
      <c r="H34" s="67"/>
      <c r="I34" s="67"/>
      <c r="J34" s="67"/>
      <c r="K34" s="68"/>
      <c r="L34" s="61"/>
      <c r="M34" s="62"/>
      <c r="N34" s="63"/>
      <c r="O34" s="61"/>
      <c r="P34" s="62"/>
      <c r="Q34" s="63"/>
      <c r="R34" s="61"/>
      <c r="S34" s="62"/>
      <c r="T34" s="63"/>
      <c r="U34" s="61"/>
      <c r="V34" s="62"/>
      <c r="W34" s="63"/>
      <c r="X34" s="61"/>
      <c r="Y34" s="62"/>
      <c r="Z34" s="63"/>
      <c r="AA34" s="61"/>
      <c r="AB34" s="62"/>
      <c r="AC34" s="104"/>
    </row>
    <row r="35" spans="2:29" ht="24" customHeight="1" x14ac:dyDescent="0.15">
      <c r="B35" s="37"/>
      <c r="C35" s="38"/>
      <c r="D35" s="157" t="s">
        <v>195</v>
      </c>
      <c r="E35" s="67"/>
      <c r="F35" s="67"/>
      <c r="G35" s="67"/>
      <c r="H35" s="67"/>
      <c r="I35" s="67"/>
      <c r="J35" s="67"/>
      <c r="K35" s="68"/>
      <c r="L35" s="64">
        <f>L25*L34</f>
        <v>0</v>
      </c>
      <c r="M35" s="65"/>
      <c r="N35" s="66"/>
      <c r="O35" s="64">
        <f>O25*O34</f>
        <v>0</v>
      </c>
      <c r="P35" s="65"/>
      <c r="Q35" s="66"/>
      <c r="R35" s="64">
        <f>R25*R34</f>
        <v>0</v>
      </c>
      <c r="S35" s="65"/>
      <c r="T35" s="66"/>
      <c r="U35" s="64">
        <f>U25*U34</f>
        <v>0</v>
      </c>
      <c r="V35" s="65"/>
      <c r="W35" s="66"/>
      <c r="X35" s="64">
        <f>X25*X34</f>
        <v>0</v>
      </c>
      <c r="Y35" s="65"/>
      <c r="Z35" s="66"/>
      <c r="AA35" s="64">
        <f>AA25*AA34</f>
        <v>0</v>
      </c>
      <c r="AB35" s="65"/>
      <c r="AC35" s="103"/>
    </row>
    <row r="36" spans="2:29" ht="24" customHeight="1" x14ac:dyDescent="0.15">
      <c r="B36" s="37"/>
      <c r="C36" s="38"/>
      <c r="D36" s="157" t="s">
        <v>196</v>
      </c>
      <c r="E36" s="67"/>
      <c r="F36" s="67"/>
      <c r="G36" s="67"/>
      <c r="H36" s="67"/>
      <c r="I36" s="67"/>
      <c r="J36" s="67"/>
      <c r="K36" s="68"/>
      <c r="L36" s="32"/>
      <c r="M36" s="33"/>
      <c r="N36" s="35"/>
      <c r="O36" s="32"/>
      <c r="P36" s="33"/>
      <c r="Q36" s="35"/>
      <c r="R36" s="32"/>
      <c r="S36" s="33"/>
      <c r="T36" s="35"/>
      <c r="U36" s="32"/>
      <c r="V36" s="33"/>
      <c r="W36" s="35"/>
      <c r="X36" s="32"/>
      <c r="Y36" s="33"/>
      <c r="Z36" s="35"/>
      <c r="AA36" s="32"/>
      <c r="AB36" s="33"/>
      <c r="AC36" s="34"/>
    </row>
    <row r="37" spans="2:29" ht="24" customHeight="1" x14ac:dyDescent="0.15">
      <c r="B37" s="37"/>
      <c r="C37" s="38"/>
      <c r="D37" s="157" t="s">
        <v>197</v>
      </c>
      <c r="E37" s="29"/>
      <c r="F37" s="29"/>
      <c r="G37" s="29"/>
      <c r="H37" s="29"/>
      <c r="I37" s="29"/>
      <c r="J37" s="29"/>
      <c r="K37" s="30"/>
      <c r="L37" s="32"/>
      <c r="M37" s="33"/>
      <c r="N37" s="35"/>
      <c r="O37" s="32"/>
      <c r="P37" s="33"/>
      <c r="Q37" s="35"/>
      <c r="R37" s="32"/>
      <c r="S37" s="33"/>
      <c r="T37" s="35"/>
      <c r="U37" s="32"/>
      <c r="V37" s="33"/>
      <c r="W37" s="35"/>
      <c r="X37" s="32"/>
      <c r="Y37" s="33"/>
      <c r="Z37" s="35"/>
      <c r="AA37" s="32"/>
      <c r="AB37" s="33"/>
      <c r="AC37" s="34"/>
    </row>
    <row r="38" spans="2:29" ht="24" customHeight="1" x14ac:dyDescent="0.15">
      <c r="B38" s="39"/>
      <c r="C38" s="40"/>
      <c r="D38" s="157" t="s">
        <v>198</v>
      </c>
      <c r="E38" s="29"/>
      <c r="F38" s="29"/>
      <c r="G38" s="29"/>
      <c r="H38" s="29"/>
      <c r="I38" s="29"/>
      <c r="J38" s="29"/>
      <c r="K38" s="30"/>
      <c r="L38" s="32"/>
      <c r="M38" s="33"/>
      <c r="N38" s="35"/>
      <c r="O38" s="32"/>
      <c r="P38" s="33"/>
      <c r="Q38" s="35"/>
      <c r="R38" s="32"/>
      <c r="S38" s="33"/>
      <c r="T38" s="35"/>
      <c r="U38" s="32"/>
      <c r="V38" s="33"/>
      <c r="W38" s="35"/>
      <c r="X38" s="32"/>
      <c r="Y38" s="33"/>
      <c r="Z38" s="35"/>
      <c r="AA38" s="32"/>
      <c r="AB38" s="33"/>
      <c r="AC38" s="34"/>
    </row>
    <row r="39" spans="2:29" ht="24" customHeight="1" x14ac:dyDescent="0.15">
      <c r="B39" s="23" t="s">
        <v>186</v>
      </c>
      <c r="C39" s="24"/>
      <c r="D39" s="157" t="s">
        <v>199</v>
      </c>
      <c r="E39" s="29"/>
      <c r="F39" s="29"/>
      <c r="G39" s="29"/>
      <c r="H39" s="29"/>
      <c r="I39" s="29"/>
      <c r="J39" s="29"/>
      <c r="K39" s="30"/>
      <c r="L39" s="32"/>
      <c r="M39" s="33"/>
      <c r="N39" s="35"/>
      <c r="O39" s="32"/>
      <c r="P39" s="33"/>
      <c r="Q39" s="35"/>
      <c r="R39" s="32"/>
      <c r="S39" s="33"/>
      <c r="T39" s="35"/>
      <c r="U39" s="32"/>
      <c r="V39" s="33"/>
      <c r="W39" s="35"/>
      <c r="X39" s="32"/>
      <c r="Y39" s="33"/>
      <c r="Z39" s="35"/>
      <c r="AA39" s="32"/>
      <c r="AB39" s="33"/>
      <c r="AC39" s="34"/>
    </row>
    <row r="40" spans="2:29" ht="24" customHeight="1" x14ac:dyDescent="0.15">
      <c r="B40" s="25"/>
      <c r="C40" s="26"/>
      <c r="D40" s="157" t="s">
        <v>200</v>
      </c>
      <c r="E40" s="29"/>
      <c r="F40" s="29"/>
      <c r="G40" s="29"/>
      <c r="H40" s="29"/>
      <c r="I40" s="29"/>
      <c r="J40" s="29"/>
      <c r="K40" s="30"/>
      <c r="L40" s="32"/>
      <c r="M40" s="33"/>
      <c r="N40" s="35"/>
      <c r="O40" s="32"/>
      <c r="P40" s="33"/>
      <c r="Q40" s="35"/>
      <c r="R40" s="32"/>
      <c r="S40" s="33"/>
      <c r="T40" s="35"/>
      <c r="U40" s="32"/>
      <c r="V40" s="33"/>
      <c r="W40" s="35"/>
      <c r="X40" s="32"/>
      <c r="Y40" s="33"/>
      <c r="Z40" s="35"/>
      <c r="AA40" s="32"/>
      <c r="AB40" s="33"/>
      <c r="AC40" s="34"/>
    </row>
    <row r="41" spans="2:29" ht="24" customHeight="1" x14ac:dyDescent="0.15">
      <c r="B41" s="27"/>
      <c r="C41" s="28"/>
      <c r="D41" s="157" t="s">
        <v>201</v>
      </c>
      <c r="E41" s="29"/>
      <c r="F41" s="29"/>
      <c r="G41" s="29"/>
      <c r="H41" s="29"/>
      <c r="I41" s="29"/>
      <c r="J41" s="29"/>
      <c r="K41" s="30"/>
      <c r="L41" s="32"/>
      <c r="M41" s="33"/>
      <c r="N41" s="35"/>
      <c r="O41" s="32"/>
      <c r="P41" s="33"/>
      <c r="Q41" s="35"/>
      <c r="R41" s="32"/>
      <c r="S41" s="33"/>
      <c r="T41" s="35"/>
      <c r="U41" s="32"/>
      <c r="V41" s="33"/>
      <c r="W41" s="35"/>
      <c r="X41" s="32"/>
      <c r="Y41" s="33"/>
      <c r="Z41" s="35"/>
      <c r="AA41" s="32"/>
      <c r="AB41" s="33"/>
      <c r="AC41" s="34"/>
    </row>
    <row r="42" spans="2:29" ht="24" customHeight="1" x14ac:dyDescent="0.15">
      <c r="B42" s="158" t="s">
        <v>202</v>
      </c>
      <c r="C42" s="19"/>
      <c r="D42" s="19"/>
      <c r="E42" s="19"/>
      <c r="F42" s="19"/>
      <c r="G42" s="19"/>
      <c r="H42" s="19"/>
      <c r="I42" s="19"/>
      <c r="J42" s="19"/>
      <c r="K42" s="20"/>
      <c r="L42" s="16">
        <f>MAX(L31-L38-L41,0)</f>
        <v>0</v>
      </c>
      <c r="M42" s="17"/>
      <c r="N42" s="22"/>
      <c r="O42" s="16">
        <f>MAX(O31-O38-O41,0)</f>
        <v>0</v>
      </c>
      <c r="P42" s="17"/>
      <c r="Q42" s="22"/>
      <c r="R42" s="16">
        <f>MAX(R31-R38-R41,0)</f>
        <v>0</v>
      </c>
      <c r="S42" s="17"/>
      <c r="T42" s="22"/>
      <c r="U42" s="16">
        <f>MAX(U31-U38-U41,0)</f>
        <v>0</v>
      </c>
      <c r="V42" s="17"/>
      <c r="W42" s="22"/>
      <c r="X42" s="16">
        <f>MAX(X31-X38-X41,0)</f>
        <v>0</v>
      </c>
      <c r="Y42" s="17"/>
      <c r="Z42" s="22"/>
      <c r="AA42" s="16">
        <f>MAX(AA31-AA38-AA41,0)</f>
        <v>0</v>
      </c>
      <c r="AB42" s="17"/>
      <c r="AC42" s="18"/>
    </row>
  </sheetData>
  <mergeCells count="278">
    <mergeCell ref="B3:D4"/>
    <mergeCell ref="E3:H4"/>
    <mergeCell ref="I3:V4"/>
    <mergeCell ref="W4:Y4"/>
    <mergeCell ref="Z4:AC4"/>
    <mergeCell ref="L40:N40"/>
    <mergeCell ref="O40:Q40"/>
    <mergeCell ref="R40:T40"/>
    <mergeCell ref="U40:W40"/>
    <mergeCell ref="X40:Z40"/>
    <mergeCell ref="AA40:AC40"/>
    <mergeCell ref="AA41:AC41"/>
    <mergeCell ref="O41:Q41"/>
    <mergeCell ref="R41:T41"/>
    <mergeCell ref="U41:W41"/>
    <mergeCell ref="X41:Z41"/>
    <mergeCell ref="X12:Z12"/>
    <mergeCell ref="AA39:AC39"/>
    <mergeCell ref="O39:Q39"/>
    <mergeCell ref="R39:T39"/>
    <mergeCell ref="U39:W39"/>
    <mergeCell ref="X39:Z39"/>
    <mergeCell ref="D35:K35"/>
    <mergeCell ref="O35:Q35"/>
    <mergeCell ref="R35:T35"/>
    <mergeCell ref="U35:W35"/>
    <mergeCell ref="X35:Z35"/>
    <mergeCell ref="AA35:AC35"/>
    <mergeCell ref="AA36:AC36"/>
    <mergeCell ref="AA37:AC37"/>
    <mergeCell ref="O38:Q38"/>
    <mergeCell ref="R38:T38"/>
    <mergeCell ref="U38:W38"/>
    <mergeCell ref="X38:Z38"/>
    <mergeCell ref="AA38:AC38"/>
    <mergeCell ref="O37:Q37"/>
    <mergeCell ref="R37:T37"/>
    <mergeCell ref="U37:W37"/>
    <mergeCell ref="X37:Z37"/>
    <mergeCell ref="L34:N34"/>
    <mergeCell ref="L35:N35"/>
    <mergeCell ref="L36:N36"/>
    <mergeCell ref="O36:Q36"/>
    <mergeCell ref="R36:T36"/>
    <mergeCell ref="U36:W36"/>
    <mergeCell ref="X36:Z36"/>
    <mergeCell ref="AA34:AC34"/>
    <mergeCell ref="X8:Z8"/>
    <mergeCell ref="U8:W8"/>
    <mergeCell ref="AA10:AC10"/>
    <mergeCell ref="AA11:AC11"/>
    <mergeCell ref="O13:Q13"/>
    <mergeCell ref="R13:T13"/>
    <mergeCell ref="L12:N12"/>
    <mergeCell ref="R10:T10"/>
    <mergeCell ref="U10:W10"/>
    <mergeCell ref="X10:Z10"/>
    <mergeCell ref="O12:Q12"/>
    <mergeCell ref="R12:T12"/>
    <mergeCell ref="O11:Q11"/>
    <mergeCell ref="U12:W12"/>
    <mergeCell ref="L6:N6"/>
    <mergeCell ref="O6:Q6"/>
    <mergeCell ref="D7:K7"/>
    <mergeCell ref="L7:N7"/>
    <mergeCell ref="R6:T6"/>
    <mergeCell ref="O7:Q7"/>
    <mergeCell ref="D8:K8"/>
    <mergeCell ref="L8:N8"/>
    <mergeCell ref="O8:Q8"/>
    <mergeCell ref="W3:Y3"/>
    <mergeCell ref="Z3:AC3"/>
    <mergeCell ref="U6:W6"/>
    <mergeCell ref="X6:Z6"/>
    <mergeCell ref="AA6:AC6"/>
    <mergeCell ref="B9:K9"/>
    <mergeCell ref="L9:N9"/>
    <mergeCell ref="O9:Q9"/>
    <mergeCell ref="R9:T9"/>
    <mergeCell ref="R7:T7"/>
    <mergeCell ref="U7:W7"/>
    <mergeCell ref="X7:Z7"/>
    <mergeCell ref="U9:W9"/>
    <mergeCell ref="X9:Z9"/>
    <mergeCell ref="AA9:AC9"/>
    <mergeCell ref="AA7:AC7"/>
    <mergeCell ref="AA8:AC8"/>
    <mergeCell ref="R8:T8"/>
    <mergeCell ref="B6:C8"/>
    <mergeCell ref="D6:K6"/>
    <mergeCell ref="U19:W19"/>
    <mergeCell ref="X19:Z19"/>
    <mergeCell ref="AA19:AC19"/>
    <mergeCell ref="G18:K18"/>
    <mergeCell ref="L18:N18"/>
    <mergeCell ref="AA12:AC12"/>
    <mergeCell ref="R11:T11"/>
    <mergeCell ref="U11:W11"/>
    <mergeCell ref="X11:Z11"/>
    <mergeCell ref="AA13:AC13"/>
    <mergeCell ref="AA18:AC18"/>
    <mergeCell ref="G14:K14"/>
    <mergeCell ref="L14:N14"/>
    <mergeCell ref="O14:Q14"/>
    <mergeCell ref="R14:T14"/>
    <mergeCell ref="U14:W14"/>
    <mergeCell ref="X14:Z14"/>
    <mergeCell ref="AA14:AC14"/>
    <mergeCell ref="U13:W13"/>
    <mergeCell ref="X13:Z13"/>
    <mergeCell ref="G13:K13"/>
    <mergeCell ref="L13:N13"/>
    <mergeCell ref="G15:K15"/>
    <mergeCell ref="L15:N15"/>
    <mergeCell ref="B10:C18"/>
    <mergeCell ref="D10:F12"/>
    <mergeCell ref="G10:K10"/>
    <mergeCell ref="L10:N10"/>
    <mergeCell ref="G11:K11"/>
    <mergeCell ref="L11:N11"/>
    <mergeCell ref="G12:K12"/>
    <mergeCell ref="O10:Q10"/>
    <mergeCell ref="O15:Q15"/>
    <mergeCell ref="O17:Q17"/>
    <mergeCell ref="L17:N17"/>
    <mergeCell ref="G17:K17"/>
    <mergeCell ref="R15:T15"/>
    <mergeCell ref="U15:W15"/>
    <mergeCell ref="X15:Z15"/>
    <mergeCell ref="AA15:AC15"/>
    <mergeCell ref="D16:F18"/>
    <mergeCell ref="G16:K16"/>
    <mergeCell ref="L16:N16"/>
    <mergeCell ref="O16:Q16"/>
    <mergeCell ref="R16:T16"/>
    <mergeCell ref="D13:F15"/>
    <mergeCell ref="R17:T17"/>
    <mergeCell ref="U17:W17"/>
    <mergeCell ref="X17:Z17"/>
    <mergeCell ref="AA17:AC17"/>
    <mergeCell ref="U16:W16"/>
    <mergeCell ref="X16:Z16"/>
    <mergeCell ref="AA16:AC16"/>
    <mergeCell ref="R23:T23"/>
    <mergeCell ref="O22:Q22"/>
    <mergeCell ref="R22:T22"/>
    <mergeCell ref="U18:W18"/>
    <mergeCell ref="X18:Z18"/>
    <mergeCell ref="O18:Q18"/>
    <mergeCell ref="R18:T18"/>
    <mergeCell ref="B20:K20"/>
    <mergeCell ref="L20:N20"/>
    <mergeCell ref="O20:Q20"/>
    <mergeCell ref="R20:T20"/>
    <mergeCell ref="U22:W22"/>
    <mergeCell ref="X22:Z22"/>
    <mergeCell ref="G22:K22"/>
    <mergeCell ref="L22:N22"/>
    <mergeCell ref="O21:Q21"/>
    <mergeCell ref="R21:T21"/>
    <mergeCell ref="G23:K23"/>
    <mergeCell ref="L23:N23"/>
    <mergeCell ref="O23:Q23"/>
    <mergeCell ref="B19:K19"/>
    <mergeCell ref="L19:N19"/>
    <mergeCell ref="O19:Q19"/>
    <mergeCell ref="R19:T19"/>
    <mergeCell ref="AA22:AC22"/>
    <mergeCell ref="U20:W20"/>
    <mergeCell ref="X20:Z20"/>
    <mergeCell ref="AA20:AC20"/>
    <mergeCell ref="U21:W21"/>
    <mergeCell ref="X21:Z21"/>
    <mergeCell ref="AA21:AC21"/>
    <mergeCell ref="AA26:AC26"/>
    <mergeCell ref="B25:K25"/>
    <mergeCell ref="L25:N25"/>
    <mergeCell ref="AA23:AC23"/>
    <mergeCell ref="D24:K24"/>
    <mergeCell ref="L24:N24"/>
    <mergeCell ref="O24:Q24"/>
    <mergeCell ref="R24:T24"/>
    <mergeCell ref="U24:W24"/>
    <mergeCell ref="X24:Z24"/>
    <mergeCell ref="AA24:AC24"/>
    <mergeCell ref="U23:W23"/>
    <mergeCell ref="X23:Z23"/>
    <mergeCell ref="B21:C24"/>
    <mergeCell ref="D21:F23"/>
    <mergeCell ref="G21:K21"/>
    <mergeCell ref="L21:N21"/>
    <mergeCell ref="AA29:AC29"/>
    <mergeCell ref="AA27:AC27"/>
    <mergeCell ref="B28:C29"/>
    <mergeCell ref="D28:K28"/>
    <mergeCell ref="L28:N28"/>
    <mergeCell ref="O28:Q28"/>
    <mergeCell ref="R28:T28"/>
    <mergeCell ref="U25:W25"/>
    <mergeCell ref="X25:Z25"/>
    <mergeCell ref="O25:Q25"/>
    <mergeCell ref="R25:T25"/>
    <mergeCell ref="AA28:AC28"/>
    <mergeCell ref="D29:K29"/>
    <mergeCell ref="B27:K27"/>
    <mergeCell ref="L27:N27"/>
    <mergeCell ref="O27:Q27"/>
    <mergeCell ref="R27:T27"/>
    <mergeCell ref="AA25:AC25"/>
    <mergeCell ref="B26:K26"/>
    <mergeCell ref="L26:N26"/>
    <mergeCell ref="O26:Q26"/>
    <mergeCell ref="R26:T26"/>
    <mergeCell ref="U26:W26"/>
    <mergeCell ref="X26:Z26"/>
    <mergeCell ref="U28:W28"/>
    <mergeCell ref="X28:Z28"/>
    <mergeCell ref="L29:N29"/>
    <mergeCell ref="O29:Q29"/>
    <mergeCell ref="R29:T29"/>
    <mergeCell ref="U29:W29"/>
    <mergeCell ref="U27:W27"/>
    <mergeCell ref="X27:Z27"/>
    <mergeCell ref="X29:Z29"/>
    <mergeCell ref="R30:T30"/>
    <mergeCell ref="U30:W30"/>
    <mergeCell ref="X30:Z30"/>
    <mergeCell ref="AA30:AC30"/>
    <mergeCell ref="R31:T31"/>
    <mergeCell ref="U31:W31"/>
    <mergeCell ref="X31:Z31"/>
    <mergeCell ref="AA31:AC31"/>
    <mergeCell ref="B30:C31"/>
    <mergeCell ref="D30:K30"/>
    <mergeCell ref="L30:N30"/>
    <mergeCell ref="O30:Q30"/>
    <mergeCell ref="D31:K31"/>
    <mergeCell ref="L31:N31"/>
    <mergeCell ref="O31:Q31"/>
    <mergeCell ref="R32:T32"/>
    <mergeCell ref="U32:W32"/>
    <mergeCell ref="X32:Z32"/>
    <mergeCell ref="AA32:AC32"/>
    <mergeCell ref="R33:T33"/>
    <mergeCell ref="U33:W33"/>
    <mergeCell ref="X33:Z33"/>
    <mergeCell ref="AA33:AC33"/>
    <mergeCell ref="B32:C33"/>
    <mergeCell ref="D32:K32"/>
    <mergeCell ref="L32:N32"/>
    <mergeCell ref="O32:Q32"/>
    <mergeCell ref="D33:K33"/>
    <mergeCell ref="L33:N33"/>
    <mergeCell ref="O33:Q33"/>
    <mergeCell ref="AA42:AC42"/>
    <mergeCell ref="B42:K42"/>
    <mergeCell ref="L42:N42"/>
    <mergeCell ref="O42:Q42"/>
    <mergeCell ref="R42:T42"/>
    <mergeCell ref="U42:W42"/>
    <mergeCell ref="X42:Z42"/>
    <mergeCell ref="B34:C38"/>
    <mergeCell ref="D38:K38"/>
    <mergeCell ref="L38:N38"/>
    <mergeCell ref="B39:C41"/>
    <mergeCell ref="D39:K39"/>
    <mergeCell ref="D40:K40"/>
    <mergeCell ref="D41:K41"/>
    <mergeCell ref="L41:N41"/>
    <mergeCell ref="L37:N37"/>
    <mergeCell ref="L39:N39"/>
    <mergeCell ref="D37:K37"/>
    <mergeCell ref="X34:Z34"/>
    <mergeCell ref="D36:K36"/>
    <mergeCell ref="D34:K34"/>
    <mergeCell ref="O34:Q34"/>
    <mergeCell ref="R34:T34"/>
    <mergeCell ref="U34:W34"/>
  </mergeCells>
  <phoneticPr fontId="3" type="noConversion"/>
  <printOptions horizontalCentered="1"/>
  <pageMargins left="0.59055118110236227" right="0.59055118110236227" top="0.78740157480314965" bottom="0.39370078740157483" header="0.51181102362204722" footer="0.51181102362204722"/>
  <pageSetup paperSize="9" scale="75" orientation="portrait" blackAndWhite="1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2:AC42"/>
  <sheetViews>
    <sheetView showGridLines="0" showZeros="0" zoomScaleNormal="100" workbookViewId="0">
      <selection activeCell="D7" sqref="D7:K7"/>
    </sheetView>
  </sheetViews>
  <sheetFormatPr defaultRowHeight="11.25" x14ac:dyDescent="0.15"/>
  <cols>
    <col min="1" max="1" width="2.83203125" customWidth="1"/>
    <col min="2" max="2" width="4.83203125" customWidth="1"/>
    <col min="3" max="3" width="5" customWidth="1"/>
    <col min="4" max="29" width="4" customWidth="1"/>
  </cols>
  <sheetData>
    <row r="2" spans="2:29" x14ac:dyDescent="0.15">
      <c r="B2" s="1" t="str">
        <f>'20(2)'!B14</f>
        <v>■ 법인세법 시행규칙 [별지 제20호서식(2)] &lt;개정 2019.3.20&gt;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</row>
    <row r="3" spans="2:29" ht="25.5" customHeight="1" x14ac:dyDescent="0.15">
      <c r="B3" s="128" t="s">
        <v>37</v>
      </c>
      <c r="C3" s="129"/>
      <c r="D3" s="129"/>
      <c r="E3" s="160" t="str">
        <f>TEXT([1]기본정보!$F$15,"yyyy.mm.dd.")&amp;"                ~                "&amp;TEXT([1]기본정보!$F$16,"yyyy.mm.dd.")</f>
        <v>2019.01.01.                ~                2019.12.31.</v>
      </c>
      <c r="F3" s="130"/>
      <c r="G3" s="130"/>
      <c r="H3" s="161"/>
      <c r="I3" s="162" t="s">
        <v>206</v>
      </c>
      <c r="J3" s="132"/>
      <c r="K3" s="132"/>
      <c r="L3" s="132"/>
      <c r="M3" s="132"/>
      <c r="N3" s="132"/>
      <c r="O3" s="132"/>
      <c r="P3" s="132"/>
      <c r="Q3" s="132"/>
      <c r="R3" s="132"/>
      <c r="S3" s="132"/>
      <c r="T3" s="132"/>
      <c r="U3" s="132"/>
      <c r="V3" s="163"/>
      <c r="W3" s="98" t="s">
        <v>38</v>
      </c>
      <c r="X3" s="98"/>
      <c r="Y3" s="98"/>
      <c r="Z3" s="144" t="str">
        <f>[1]기본정보!$F$6</f>
        <v>조세물산</v>
      </c>
      <c r="AA3" s="144"/>
      <c r="AB3" s="144"/>
      <c r="AC3" s="145"/>
    </row>
    <row r="4" spans="2:29" ht="25.5" customHeight="1" x14ac:dyDescent="0.15">
      <c r="B4" s="124"/>
      <c r="C4" s="134"/>
      <c r="D4" s="134"/>
      <c r="E4" s="164"/>
      <c r="F4" s="165"/>
      <c r="G4" s="165"/>
      <c r="H4" s="166"/>
      <c r="I4" s="167"/>
      <c r="J4" s="168"/>
      <c r="K4" s="168"/>
      <c r="L4" s="168"/>
      <c r="M4" s="168"/>
      <c r="N4" s="168"/>
      <c r="O4" s="168"/>
      <c r="P4" s="168"/>
      <c r="Q4" s="168"/>
      <c r="R4" s="168"/>
      <c r="S4" s="168"/>
      <c r="T4" s="168"/>
      <c r="U4" s="168"/>
      <c r="V4" s="169"/>
      <c r="W4" s="170" t="s">
        <v>192</v>
      </c>
      <c r="X4" s="171"/>
      <c r="Y4" s="172"/>
      <c r="Z4" s="173">
        <f>[1]기본정보!$F$9</f>
        <v>2038111111</v>
      </c>
      <c r="AA4" s="173"/>
      <c r="AB4" s="173"/>
      <c r="AC4" s="174"/>
    </row>
    <row r="5" spans="2:29" x14ac:dyDescent="0.15">
      <c r="B5" s="10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2"/>
    </row>
    <row r="6" spans="2:29" ht="24.95" customHeight="1" x14ac:dyDescent="0.15">
      <c r="B6" s="113" t="s">
        <v>100</v>
      </c>
      <c r="C6" s="109"/>
      <c r="D6" s="106" t="s">
        <v>101</v>
      </c>
      <c r="E6" s="106"/>
      <c r="F6" s="106"/>
      <c r="G6" s="106"/>
      <c r="H6" s="106"/>
      <c r="I6" s="106"/>
      <c r="J6" s="106"/>
      <c r="K6" s="106"/>
      <c r="L6" s="105"/>
      <c r="M6" s="105"/>
      <c r="N6" s="105"/>
      <c r="O6" s="105"/>
      <c r="P6" s="105"/>
      <c r="Q6" s="105"/>
      <c r="R6" s="105"/>
      <c r="S6" s="105"/>
      <c r="T6" s="105"/>
      <c r="U6" s="105"/>
      <c r="V6" s="105"/>
      <c r="W6" s="105"/>
      <c r="X6" s="105"/>
      <c r="Y6" s="105"/>
      <c r="Z6" s="105"/>
      <c r="AA6" s="105"/>
      <c r="AB6" s="105"/>
      <c r="AC6" s="112"/>
    </row>
    <row r="7" spans="2:29" ht="24.95" customHeight="1" x14ac:dyDescent="0.15">
      <c r="B7" s="114"/>
      <c r="C7" s="109"/>
      <c r="D7" s="106" t="s">
        <v>102</v>
      </c>
      <c r="E7" s="106"/>
      <c r="F7" s="106"/>
      <c r="G7" s="106"/>
      <c r="H7" s="106"/>
      <c r="I7" s="106"/>
      <c r="J7" s="106"/>
      <c r="K7" s="106"/>
      <c r="L7" s="105"/>
      <c r="M7" s="105"/>
      <c r="N7" s="105"/>
      <c r="O7" s="105"/>
      <c r="P7" s="105"/>
      <c r="Q7" s="105"/>
      <c r="R7" s="105"/>
      <c r="S7" s="105"/>
      <c r="T7" s="105"/>
      <c r="U7" s="105"/>
      <c r="V7" s="105"/>
      <c r="W7" s="105"/>
      <c r="X7" s="105"/>
      <c r="Y7" s="105"/>
      <c r="Z7" s="105"/>
      <c r="AA7" s="105"/>
      <c r="AB7" s="105"/>
      <c r="AC7" s="112"/>
    </row>
    <row r="8" spans="2:29" ht="24.95" customHeight="1" x14ac:dyDescent="0.15">
      <c r="B8" s="114"/>
      <c r="C8" s="109"/>
      <c r="D8" s="106" t="s">
        <v>103</v>
      </c>
      <c r="E8" s="106"/>
      <c r="F8" s="106"/>
      <c r="G8" s="106"/>
      <c r="H8" s="106"/>
      <c r="I8" s="106"/>
      <c r="J8" s="106"/>
      <c r="K8" s="106"/>
      <c r="L8" s="105"/>
      <c r="M8" s="105"/>
      <c r="N8" s="105"/>
      <c r="O8" s="105"/>
      <c r="P8" s="105"/>
      <c r="Q8" s="105"/>
      <c r="R8" s="105"/>
      <c r="S8" s="105"/>
      <c r="T8" s="105"/>
      <c r="U8" s="105"/>
      <c r="V8" s="105"/>
      <c r="W8" s="105"/>
      <c r="X8" s="105"/>
      <c r="Y8" s="105"/>
      <c r="Z8" s="105"/>
      <c r="AA8" s="105"/>
      <c r="AB8" s="105"/>
      <c r="AC8" s="112"/>
    </row>
    <row r="9" spans="2:29" ht="24.95" customHeight="1" x14ac:dyDescent="0.15">
      <c r="B9" s="108" t="s">
        <v>104</v>
      </c>
      <c r="C9" s="106"/>
      <c r="D9" s="106"/>
      <c r="E9" s="106"/>
      <c r="F9" s="106"/>
      <c r="G9" s="106"/>
      <c r="H9" s="106"/>
      <c r="I9" s="106"/>
      <c r="J9" s="106"/>
      <c r="K9" s="106"/>
      <c r="L9" s="109"/>
      <c r="M9" s="109"/>
      <c r="N9" s="109"/>
      <c r="O9" s="109"/>
      <c r="P9" s="109"/>
      <c r="Q9" s="109"/>
      <c r="R9" s="109"/>
      <c r="S9" s="109"/>
      <c r="T9" s="109"/>
      <c r="U9" s="109"/>
      <c r="V9" s="109"/>
      <c r="W9" s="109"/>
      <c r="X9" s="109"/>
      <c r="Y9" s="109"/>
      <c r="Z9" s="109"/>
      <c r="AA9" s="109"/>
      <c r="AB9" s="109"/>
      <c r="AC9" s="115"/>
    </row>
    <row r="10" spans="2:29" ht="24.95" customHeight="1" x14ac:dyDescent="0.15">
      <c r="B10" s="113" t="s">
        <v>105</v>
      </c>
      <c r="C10" s="109"/>
      <c r="D10" s="111" t="s">
        <v>187</v>
      </c>
      <c r="E10" s="109"/>
      <c r="F10" s="109"/>
      <c r="G10" s="106" t="s">
        <v>106</v>
      </c>
      <c r="H10" s="106"/>
      <c r="I10" s="106"/>
      <c r="J10" s="106"/>
      <c r="K10" s="106"/>
      <c r="L10" s="107"/>
      <c r="M10" s="107"/>
      <c r="N10" s="107"/>
      <c r="O10" s="107"/>
      <c r="P10" s="107"/>
      <c r="Q10" s="107"/>
      <c r="R10" s="107"/>
      <c r="S10" s="107"/>
      <c r="T10" s="107"/>
      <c r="U10" s="107"/>
      <c r="V10" s="107"/>
      <c r="W10" s="107"/>
      <c r="X10" s="107"/>
      <c r="Y10" s="107"/>
      <c r="Z10" s="107"/>
      <c r="AA10" s="107"/>
      <c r="AB10" s="107"/>
      <c r="AC10" s="116"/>
    </row>
    <row r="11" spans="2:29" ht="24.95" customHeight="1" x14ac:dyDescent="0.15">
      <c r="B11" s="114"/>
      <c r="C11" s="109"/>
      <c r="D11" s="109"/>
      <c r="E11" s="109"/>
      <c r="F11" s="109"/>
      <c r="G11" s="106" t="s">
        <v>107</v>
      </c>
      <c r="H11" s="106"/>
      <c r="I11" s="106"/>
      <c r="J11" s="106"/>
      <c r="K11" s="106"/>
      <c r="L11" s="107"/>
      <c r="M11" s="107"/>
      <c r="N11" s="107"/>
      <c r="O11" s="107"/>
      <c r="P11" s="107"/>
      <c r="Q11" s="107"/>
      <c r="R11" s="107"/>
      <c r="S11" s="107"/>
      <c r="T11" s="107"/>
      <c r="U11" s="107"/>
      <c r="V11" s="107"/>
      <c r="W11" s="107"/>
      <c r="X11" s="107"/>
      <c r="Y11" s="107"/>
      <c r="Z11" s="107"/>
      <c r="AA11" s="107"/>
      <c r="AB11" s="107"/>
      <c r="AC11" s="116"/>
    </row>
    <row r="12" spans="2:29" ht="24.95" customHeight="1" x14ac:dyDescent="0.15">
      <c r="B12" s="114"/>
      <c r="C12" s="109"/>
      <c r="D12" s="109"/>
      <c r="E12" s="109"/>
      <c r="F12" s="109"/>
      <c r="G12" s="110" t="s">
        <v>108</v>
      </c>
      <c r="H12" s="106"/>
      <c r="I12" s="106"/>
      <c r="J12" s="106"/>
      <c r="K12" s="106"/>
      <c r="L12" s="84">
        <f>L10-L11</f>
        <v>0</v>
      </c>
      <c r="M12" s="84"/>
      <c r="N12" s="84"/>
      <c r="O12" s="84">
        <f>O10-O11</f>
        <v>0</v>
      </c>
      <c r="P12" s="84"/>
      <c r="Q12" s="84"/>
      <c r="R12" s="84">
        <f>R10-R11</f>
        <v>0</v>
      </c>
      <c r="S12" s="84"/>
      <c r="T12" s="84"/>
      <c r="U12" s="84">
        <f>U10-U11</f>
        <v>0</v>
      </c>
      <c r="V12" s="84"/>
      <c r="W12" s="84"/>
      <c r="X12" s="84">
        <f>X10-X11</f>
        <v>0</v>
      </c>
      <c r="Y12" s="84"/>
      <c r="Z12" s="84"/>
      <c r="AA12" s="84">
        <f>AA10-AA11</f>
        <v>0</v>
      </c>
      <c r="AB12" s="84"/>
      <c r="AC12" s="85"/>
    </row>
    <row r="13" spans="2:29" ht="24.95" customHeight="1" x14ac:dyDescent="0.15">
      <c r="B13" s="114"/>
      <c r="C13" s="109"/>
      <c r="D13" s="111" t="s">
        <v>109</v>
      </c>
      <c r="E13" s="109"/>
      <c r="F13" s="109"/>
      <c r="G13" s="106" t="s">
        <v>110</v>
      </c>
      <c r="H13" s="106"/>
      <c r="I13" s="106"/>
      <c r="J13" s="106"/>
      <c r="K13" s="106"/>
      <c r="L13" s="107">
        <v>0</v>
      </c>
      <c r="M13" s="107"/>
      <c r="N13" s="107"/>
      <c r="O13" s="107">
        <v>0</v>
      </c>
      <c r="P13" s="107"/>
      <c r="Q13" s="107"/>
      <c r="R13" s="107"/>
      <c r="S13" s="107"/>
      <c r="T13" s="107"/>
      <c r="U13" s="107"/>
      <c r="V13" s="107"/>
      <c r="W13" s="107"/>
      <c r="X13" s="107"/>
      <c r="Y13" s="107"/>
      <c r="Z13" s="107"/>
      <c r="AA13" s="107"/>
      <c r="AB13" s="107"/>
      <c r="AC13" s="116"/>
    </row>
    <row r="14" spans="2:29" ht="24.95" customHeight="1" x14ac:dyDescent="0.15">
      <c r="B14" s="114"/>
      <c r="C14" s="109"/>
      <c r="D14" s="109"/>
      <c r="E14" s="109"/>
      <c r="F14" s="109"/>
      <c r="G14" s="106" t="s">
        <v>111</v>
      </c>
      <c r="H14" s="106"/>
      <c r="I14" s="106"/>
      <c r="J14" s="106"/>
      <c r="K14" s="106"/>
      <c r="L14" s="107"/>
      <c r="M14" s="107"/>
      <c r="N14" s="107"/>
      <c r="O14" s="107"/>
      <c r="P14" s="107"/>
      <c r="Q14" s="107"/>
      <c r="R14" s="107"/>
      <c r="S14" s="107"/>
      <c r="T14" s="107"/>
      <c r="U14" s="107"/>
      <c r="V14" s="107"/>
      <c r="W14" s="107"/>
      <c r="X14" s="107"/>
      <c r="Y14" s="107"/>
      <c r="Z14" s="107"/>
      <c r="AA14" s="107"/>
      <c r="AB14" s="107"/>
      <c r="AC14" s="116"/>
    </row>
    <row r="15" spans="2:29" ht="24.95" customHeight="1" x14ac:dyDescent="0.15">
      <c r="B15" s="114"/>
      <c r="C15" s="109"/>
      <c r="D15" s="109"/>
      <c r="E15" s="109"/>
      <c r="F15" s="109"/>
      <c r="G15" s="110" t="s">
        <v>112</v>
      </c>
      <c r="H15" s="106"/>
      <c r="I15" s="106"/>
      <c r="J15" s="106"/>
      <c r="K15" s="106"/>
      <c r="L15" s="84">
        <f>L13+L14</f>
        <v>0</v>
      </c>
      <c r="M15" s="84"/>
      <c r="N15" s="84"/>
      <c r="O15" s="84">
        <f>O13+O14</f>
        <v>0</v>
      </c>
      <c r="P15" s="84"/>
      <c r="Q15" s="84"/>
      <c r="R15" s="84">
        <f>R13+R14</f>
        <v>0</v>
      </c>
      <c r="S15" s="84"/>
      <c r="T15" s="84"/>
      <c r="U15" s="84">
        <f>U13+U14</f>
        <v>0</v>
      </c>
      <c r="V15" s="84"/>
      <c r="W15" s="84"/>
      <c r="X15" s="84">
        <f>X13+X14</f>
        <v>0</v>
      </c>
      <c r="Y15" s="84"/>
      <c r="Z15" s="84"/>
      <c r="AA15" s="84">
        <f>AA13+AA14</f>
        <v>0</v>
      </c>
      <c r="AB15" s="84"/>
      <c r="AC15" s="85"/>
    </row>
    <row r="16" spans="2:29" ht="24.95" customHeight="1" x14ac:dyDescent="0.15">
      <c r="B16" s="114"/>
      <c r="C16" s="109"/>
      <c r="D16" s="111" t="s">
        <v>113</v>
      </c>
      <c r="E16" s="109"/>
      <c r="F16" s="109"/>
      <c r="G16" s="106" t="s">
        <v>114</v>
      </c>
      <c r="H16" s="106"/>
      <c r="I16" s="106"/>
      <c r="J16" s="106"/>
      <c r="K16" s="106"/>
      <c r="L16" s="107">
        <v>0</v>
      </c>
      <c r="M16" s="107"/>
      <c r="N16" s="107"/>
      <c r="O16" s="107">
        <v>0</v>
      </c>
      <c r="P16" s="107"/>
      <c r="Q16" s="107"/>
      <c r="R16" s="107"/>
      <c r="S16" s="107"/>
      <c r="T16" s="107"/>
      <c r="U16" s="107"/>
      <c r="V16" s="107"/>
      <c r="W16" s="107"/>
      <c r="X16" s="107"/>
      <c r="Y16" s="107"/>
      <c r="Z16" s="107"/>
      <c r="AA16" s="107"/>
      <c r="AB16" s="107"/>
      <c r="AC16" s="116"/>
    </row>
    <row r="17" spans="2:29" ht="24.95" customHeight="1" x14ac:dyDescent="0.15">
      <c r="B17" s="114"/>
      <c r="C17" s="109"/>
      <c r="D17" s="109"/>
      <c r="E17" s="109"/>
      <c r="F17" s="109"/>
      <c r="G17" s="106" t="s">
        <v>115</v>
      </c>
      <c r="H17" s="106"/>
      <c r="I17" s="106"/>
      <c r="J17" s="106"/>
      <c r="K17" s="106"/>
      <c r="L17" s="107">
        <v>0</v>
      </c>
      <c r="M17" s="107"/>
      <c r="N17" s="107"/>
      <c r="O17" s="107">
        <v>0</v>
      </c>
      <c r="P17" s="107"/>
      <c r="Q17" s="107"/>
      <c r="R17" s="107"/>
      <c r="S17" s="107"/>
      <c r="T17" s="107"/>
      <c r="U17" s="107"/>
      <c r="V17" s="107"/>
      <c r="W17" s="107"/>
      <c r="X17" s="107"/>
      <c r="Y17" s="107"/>
      <c r="Z17" s="107"/>
      <c r="AA17" s="107"/>
      <c r="AB17" s="107"/>
      <c r="AC17" s="116"/>
    </row>
    <row r="18" spans="2:29" ht="24.95" customHeight="1" x14ac:dyDescent="0.15">
      <c r="B18" s="114"/>
      <c r="C18" s="109"/>
      <c r="D18" s="109"/>
      <c r="E18" s="109"/>
      <c r="F18" s="109"/>
      <c r="G18" s="106" t="s">
        <v>116</v>
      </c>
      <c r="H18" s="106"/>
      <c r="I18" s="106"/>
      <c r="J18" s="106"/>
      <c r="K18" s="106"/>
      <c r="L18" s="84">
        <f>L16+L17</f>
        <v>0</v>
      </c>
      <c r="M18" s="84"/>
      <c r="N18" s="84"/>
      <c r="O18" s="84">
        <f>O16+O17</f>
        <v>0</v>
      </c>
      <c r="P18" s="84"/>
      <c r="Q18" s="84"/>
      <c r="R18" s="84">
        <f>R16+R17</f>
        <v>0</v>
      </c>
      <c r="S18" s="84"/>
      <c r="T18" s="84"/>
      <c r="U18" s="84">
        <f>U16+U17</f>
        <v>0</v>
      </c>
      <c r="V18" s="84"/>
      <c r="W18" s="84"/>
      <c r="X18" s="84">
        <f>X16+X17</f>
        <v>0</v>
      </c>
      <c r="Y18" s="84"/>
      <c r="Z18" s="84"/>
      <c r="AA18" s="84">
        <f>AA16+AA17</f>
        <v>0</v>
      </c>
      <c r="AB18" s="84"/>
      <c r="AC18" s="85"/>
    </row>
    <row r="19" spans="2:29" ht="24.95" customHeight="1" x14ac:dyDescent="0.15">
      <c r="B19" s="108" t="s">
        <v>117</v>
      </c>
      <c r="C19" s="106"/>
      <c r="D19" s="106"/>
      <c r="E19" s="106"/>
      <c r="F19" s="106"/>
      <c r="G19" s="106"/>
      <c r="H19" s="106"/>
      <c r="I19" s="106"/>
      <c r="J19" s="106"/>
      <c r="K19" s="106"/>
      <c r="L19" s="84">
        <f>L12+L15+L18</f>
        <v>0</v>
      </c>
      <c r="M19" s="84"/>
      <c r="N19" s="84"/>
      <c r="O19" s="84">
        <f>O12+O15+O18</f>
        <v>0</v>
      </c>
      <c r="P19" s="84"/>
      <c r="Q19" s="84"/>
      <c r="R19" s="84">
        <f>R12+R15+R18</f>
        <v>0</v>
      </c>
      <c r="S19" s="84"/>
      <c r="T19" s="84"/>
      <c r="U19" s="84">
        <f>U12+U15+U18</f>
        <v>0</v>
      </c>
      <c r="V19" s="84"/>
      <c r="W19" s="84"/>
      <c r="X19" s="84">
        <f>X12+X15+X18</f>
        <v>0</v>
      </c>
      <c r="Y19" s="84"/>
      <c r="Z19" s="84"/>
      <c r="AA19" s="84">
        <f>AA12+AA15+AA18</f>
        <v>0</v>
      </c>
      <c r="AB19" s="84"/>
      <c r="AC19" s="85"/>
    </row>
    <row r="20" spans="2:29" ht="24.95" customHeight="1" x14ac:dyDescent="0.15">
      <c r="B20" s="108" t="s">
        <v>118</v>
      </c>
      <c r="C20" s="106"/>
      <c r="D20" s="106"/>
      <c r="E20" s="106"/>
      <c r="F20" s="106"/>
      <c r="G20" s="106"/>
      <c r="H20" s="106"/>
      <c r="I20" s="106"/>
      <c r="J20" s="106"/>
      <c r="K20" s="106"/>
      <c r="L20" s="119"/>
      <c r="M20" s="119"/>
      <c r="N20" s="119"/>
      <c r="O20" s="119"/>
      <c r="P20" s="119"/>
      <c r="Q20" s="119"/>
      <c r="R20" s="119"/>
      <c r="S20" s="119"/>
      <c r="T20" s="119"/>
      <c r="U20" s="119"/>
      <c r="V20" s="119"/>
      <c r="W20" s="119"/>
      <c r="X20" s="119"/>
      <c r="Y20" s="119"/>
      <c r="Z20" s="119"/>
      <c r="AA20" s="119"/>
      <c r="AB20" s="119"/>
      <c r="AC20" s="120"/>
    </row>
    <row r="21" spans="2:29" ht="24.95" customHeight="1" x14ac:dyDescent="0.15">
      <c r="B21" s="113" t="s">
        <v>119</v>
      </c>
      <c r="C21" s="109"/>
      <c r="D21" s="111" t="s">
        <v>120</v>
      </c>
      <c r="E21" s="109"/>
      <c r="F21" s="109"/>
      <c r="G21" s="106" t="s">
        <v>121</v>
      </c>
      <c r="H21" s="106"/>
      <c r="I21" s="106"/>
      <c r="J21" s="106"/>
      <c r="K21" s="106"/>
      <c r="L21" s="83">
        <f>ROUNDDOWN(IF([1]기본정보!$F$20="중간예납",L19*L20*[1]기본정보!$F$17/12*6/12,L19*L20*[1]기본정보!$F$17/12),0)</f>
        <v>0</v>
      </c>
      <c r="M21" s="84"/>
      <c r="N21" s="84"/>
      <c r="O21" s="83">
        <f>ROUNDDOWN(IF([1]기본정보!$F$20="중간예납",O19*O20*[1]기본정보!$F$17/12*6/12,O19*O20*[1]기본정보!$F$17/12),0)</f>
        <v>0</v>
      </c>
      <c r="P21" s="84"/>
      <c r="Q21" s="84"/>
      <c r="R21" s="83">
        <f>ROUNDDOWN(IF([1]기본정보!$F$20="중간예납",R19*R20*[1]기본정보!$F$17/12*6/12,R19*R20*[1]기본정보!$F$17/12),0)</f>
        <v>0</v>
      </c>
      <c r="S21" s="84"/>
      <c r="T21" s="84"/>
      <c r="U21" s="83">
        <f>ROUNDDOWN(IF([1]기본정보!$F$20="중간예납",U19*U20*[1]기본정보!$F$17/12*6/12,U19*U20*[1]기본정보!$F$17/12),0)</f>
        <v>0</v>
      </c>
      <c r="V21" s="84"/>
      <c r="W21" s="84"/>
      <c r="X21" s="83">
        <f>ROUNDDOWN(IF([1]기본정보!$F$20="중간예납",X19*X20*[1]기본정보!$F$17/12*6/12,X19*X20*[1]기본정보!$F$17/12),0)</f>
        <v>0</v>
      </c>
      <c r="Y21" s="84"/>
      <c r="Z21" s="84"/>
      <c r="AA21" s="83">
        <f>ROUNDDOWN(IF([1]기본정보!$F$20="중간예납",AA19*AA20*[1]기본정보!$F$17/12*6/12,AA19*AA20*[1]기본정보!$F$17/12),0)</f>
        <v>0</v>
      </c>
      <c r="AB21" s="84"/>
      <c r="AC21" s="85"/>
    </row>
    <row r="22" spans="2:29" ht="24.95" customHeight="1" x14ac:dyDescent="0.15">
      <c r="B22" s="114"/>
      <c r="C22" s="109"/>
      <c r="D22" s="109"/>
      <c r="E22" s="109"/>
      <c r="F22" s="109"/>
      <c r="G22" s="106" t="s">
        <v>122</v>
      </c>
      <c r="H22" s="106"/>
      <c r="I22" s="106"/>
      <c r="J22" s="106"/>
      <c r="K22" s="106"/>
      <c r="L22" s="107">
        <v>0</v>
      </c>
      <c r="M22" s="107"/>
      <c r="N22" s="107"/>
      <c r="O22" s="107">
        <v>0</v>
      </c>
      <c r="P22" s="107"/>
      <c r="Q22" s="107"/>
      <c r="R22" s="107"/>
      <c r="S22" s="107"/>
      <c r="T22" s="107"/>
      <c r="U22" s="107"/>
      <c r="V22" s="107"/>
      <c r="W22" s="107"/>
      <c r="X22" s="107"/>
      <c r="Y22" s="107"/>
      <c r="Z22" s="107"/>
      <c r="AA22" s="107"/>
      <c r="AB22" s="107"/>
      <c r="AC22" s="116"/>
    </row>
    <row r="23" spans="2:29" ht="24.95" customHeight="1" x14ac:dyDescent="0.15">
      <c r="B23" s="114"/>
      <c r="C23" s="109"/>
      <c r="D23" s="109"/>
      <c r="E23" s="109"/>
      <c r="F23" s="109"/>
      <c r="G23" s="106" t="s">
        <v>123</v>
      </c>
      <c r="H23" s="106"/>
      <c r="I23" s="106"/>
      <c r="J23" s="106"/>
      <c r="K23" s="106"/>
      <c r="L23" s="84">
        <f>L21+L22</f>
        <v>0</v>
      </c>
      <c r="M23" s="84"/>
      <c r="N23" s="84"/>
      <c r="O23" s="84">
        <f>O21+O22</f>
        <v>0</v>
      </c>
      <c r="P23" s="84"/>
      <c r="Q23" s="84"/>
      <c r="R23" s="84">
        <f>R21+R22</f>
        <v>0</v>
      </c>
      <c r="S23" s="84"/>
      <c r="T23" s="84"/>
      <c r="U23" s="84">
        <f>U21+U22</f>
        <v>0</v>
      </c>
      <c r="V23" s="84"/>
      <c r="W23" s="84"/>
      <c r="X23" s="84">
        <f>X21+X22</f>
        <v>0</v>
      </c>
      <c r="Y23" s="84"/>
      <c r="Z23" s="84"/>
      <c r="AA23" s="84">
        <f>AA21+AA22</f>
        <v>0</v>
      </c>
      <c r="AB23" s="84"/>
      <c r="AC23" s="85"/>
    </row>
    <row r="24" spans="2:29" ht="24.95" customHeight="1" x14ac:dyDescent="0.15">
      <c r="B24" s="114"/>
      <c r="C24" s="109"/>
      <c r="D24" s="110" t="s">
        <v>124</v>
      </c>
      <c r="E24" s="106"/>
      <c r="F24" s="106"/>
      <c r="G24" s="106"/>
      <c r="H24" s="106"/>
      <c r="I24" s="106"/>
      <c r="J24" s="106"/>
      <c r="K24" s="106"/>
      <c r="L24" s="83">
        <f>MIN(L23,L19-L13-L16+L30-(L33-L32))</f>
        <v>0</v>
      </c>
      <c r="M24" s="84"/>
      <c r="N24" s="84"/>
      <c r="O24" s="83">
        <f>MIN(O23,O19-O13-O16+O30-(O33-O32))</f>
        <v>0</v>
      </c>
      <c r="P24" s="84"/>
      <c r="Q24" s="84"/>
      <c r="R24" s="84">
        <f>MIN(R23,R19-R13-R16+R30-(R33-R32))</f>
        <v>0</v>
      </c>
      <c r="S24" s="84"/>
      <c r="T24" s="84"/>
      <c r="U24" s="84">
        <f>MIN(U23,U19-U13-U16+U30-(U33-U32))</f>
        <v>0</v>
      </c>
      <c r="V24" s="84"/>
      <c r="W24" s="84"/>
      <c r="X24" s="84">
        <f>MIN(X23,X19-X13-X16+X30-(X33-X32))</f>
        <v>0</v>
      </c>
      <c r="Y24" s="84"/>
      <c r="Z24" s="84"/>
      <c r="AA24" s="84">
        <f>MIN(AA23,AA19-AA13-AA16+AA30-(AA33-AA32))</f>
        <v>0</v>
      </c>
      <c r="AB24" s="84"/>
      <c r="AC24" s="85"/>
    </row>
    <row r="25" spans="2:29" ht="24.95" customHeight="1" x14ac:dyDescent="0.15">
      <c r="B25" s="108" t="s">
        <v>125</v>
      </c>
      <c r="C25" s="106"/>
      <c r="D25" s="106"/>
      <c r="E25" s="106"/>
      <c r="F25" s="106"/>
      <c r="G25" s="106"/>
      <c r="H25" s="106"/>
      <c r="I25" s="106"/>
      <c r="J25" s="106"/>
      <c r="K25" s="106"/>
      <c r="L25" s="84">
        <f>L14+L17</f>
        <v>0</v>
      </c>
      <c r="M25" s="84"/>
      <c r="N25" s="84"/>
      <c r="O25" s="84">
        <f>O14+O17</f>
        <v>0</v>
      </c>
      <c r="P25" s="84"/>
      <c r="Q25" s="84"/>
      <c r="R25" s="84">
        <f>R14+R17</f>
        <v>0</v>
      </c>
      <c r="S25" s="84"/>
      <c r="T25" s="84"/>
      <c r="U25" s="84">
        <f>U14+U17</f>
        <v>0</v>
      </c>
      <c r="V25" s="84"/>
      <c r="W25" s="84"/>
      <c r="X25" s="84">
        <f>X14+X17</f>
        <v>0</v>
      </c>
      <c r="Y25" s="84"/>
      <c r="Z25" s="84"/>
      <c r="AA25" s="84">
        <f>AA14+AA17</f>
        <v>0</v>
      </c>
      <c r="AB25" s="84"/>
      <c r="AC25" s="85"/>
    </row>
    <row r="26" spans="2:29" ht="24.95" customHeight="1" x14ac:dyDescent="0.15">
      <c r="B26" s="108" t="s">
        <v>126</v>
      </c>
      <c r="C26" s="106"/>
      <c r="D26" s="106"/>
      <c r="E26" s="106"/>
      <c r="F26" s="106"/>
      <c r="G26" s="106"/>
      <c r="H26" s="106"/>
      <c r="I26" s="106"/>
      <c r="J26" s="106"/>
      <c r="K26" s="106"/>
      <c r="L26" s="84">
        <f>L25-L24</f>
        <v>0</v>
      </c>
      <c r="M26" s="84"/>
      <c r="N26" s="84"/>
      <c r="O26" s="84">
        <f>O25-O24</f>
        <v>0</v>
      </c>
      <c r="P26" s="84"/>
      <c r="Q26" s="84"/>
      <c r="R26" s="84">
        <f>R25-R24</f>
        <v>0</v>
      </c>
      <c r="S26" s="84"/>
      <c r="T26" s="84"/>
      <c r="U26" s="84">
        <f>U25-U24</f>
        <v>0</v>
      </c>
      <c r="V26" s="84"/>
      <c r="W26" s="84"/>
      <c r="X26" s="84">
        <f>X25-X24</f>
        <v>0</v>
      </c>
      <c r="Y26" s="84"/>
      <c r="Z26" s="84"/>
      <c r="AA26" s="84">
        <f>AA25-AA24</f>
        <v>0</v>
      </c>
      <c r="AB26" s="84"/>
      <c r="AC26" s="85"/>
    </row>
    <row r="27" spans="2:29" ht="24.95" customHeight="1" x14ac:dyDescent="0.15">
      <c r="B27" s="108" t="s">
        <v>127</v>
      </c>
      <c r="C27" s="106"/>
      <c r="D27" s="106"/>
      <c r="E27" s="106"/>
      <c r="F27" s="106"/>
      <c r="G27" s="106"/>
      <c r="H27" s="106"/>
      <c r="I27" s="106"/>
      <c r="J27" s="106"/>
      <c r="K27" s="106"/>
      <c r="L27" s="107">
        <v>0</v>
      </c>
      <c r="M27" s="107"/>
      <c r="N27" s="107"/>
      <c r="O27" s="107">
        <v>0</v>
      </c>
      <c r="P27" s="107"/>
      <c r="Q27" s="107"/>
      <c r="R27" s="107"/>
      <c r="S27" s="107"/>
      <c r="T27" s="107"/>
      <c r="U27" s="107"/>
      <c r="V27" s="107"/>
      <c r="W27" s="107"/>
      <c r="X27" s="107"/>
      <c r="Y27" s="107"/>
      <c r="Z27" s="107"/>
      <c r="AA27" s="107"/>
      <c r="AB27" s="107"/>
      <c r="AC27" s="116"/>
    </row>
    <row r="28" spans="2:29" ht="24.95" customHeight="1" x14ac:dyDescent="0.15">
      <c r="B28" s="76" t="s">
        <v>29</v>
      </c>
      <c r="C28" s="77"/>
      <c r="D28" s="55" t="s">
        <v>30</v>
      </c>
      <c r="E28" s="56"/>
      <c r="F28" s="56"/>
      <c r="G28" s="56"/>
      <c r="H28" s="56"/>
      <c r="I28" s="56"/>
      <c r="J28" s="56"/>
      <c r="K28" s="56"/>
      <c r="L28" s="84">
        <f>MAX(L26+L27,0)</f>
        <v>0</v>
      </c>
      <c r="M28" s="84"/>
      <c r="N28" s="84"/>
      <c r="O28" s="84">
        <f>MAX(O26+O27,0)</f>
        <v>0</v>
      </c>
      <c r="P28" s="84"/>
      <c r="Q28" s="84"/>
      <c r="R28" s="84">
        <f>MAX(R26+R27,0)</f>
        <v>0</v>
      </c>
      <c r="S28" s="84"/>
      <c r="T28" s="84"/>
      <c r="U28" s="84">
        <f>MAX(U26+U27,0)</f>
        <v>0</v>
      </c>
      <c r="V28" s="84"/>
      <c r="W28" s="84"/>
      <c r="X28" s="84">
        <f>MAX(X26+X27,0)</f>
        <v>0</v>
      </c>
      <c r="Y28" s="84"/>
      <c r="Z28" s="84"/>
      <c r="AA28" s="84">
        <f>MAX(AA26+AA27,0)</f>
        <v>0</v>
      </c>
      <c r="AB28" s="84"/>
      <c r="AC28" s="85"/>
    </row>
    <row r="29" spans="2:29" ht="24.95" customHeight="1" x14ac:dyDescent="0.15">
      <c r="B29" s="78"/>
      <c r="C29" s="79"/>
      <c r="D29" s="55" t="s">
        <v>31</v>
      </c>
      <c r="E29" s="56"/>
      <c r="F29" s="56"/>
      <c r="G29" s="56"/>
      <c r="H29" s="56"/>
      <c r="I29" s="56"/>
      <c r="J29" s="56"/>
      <c r="K29" s="56"/>
      <c r="L29" s="84">
        <f>IF(L26&lt;=0,MIN(MAX(L30,0),ABS(L26)),0)</f>
        <v>0</v>
      </c>
      <c r="M29" s="84"/>
      <c r="N29" s="84"/>
      <c r="O29" s="84">
        <f>IF(O26&lt;=0,MIN(MAX(O30,0),ABS(O26)),0)</f>
        <v>0</v>
      </c>
      <c r="P29" s="84"/>
      <c r="Q29" s="84"/>
      <c r="R29" s="84">
        <f>IF(R26&lt;=0,MIN(MAX(R30,0),ABS(R26)),0)</f>
        <v>0</v>
      </c>
      <c r="S29" s="84"/>
      <c r="T29" s="84"/>
      <c r="U29" s="121">
        <f>IF(U26&lt;=0,MIN(MAX(U30,0),ABS(U26)),0)</f>
        <v>0</v>
      </c>
      <c r="V29" s="122"/>
      <c r="W29" s="123"/>
      <c r="X29" s="84">
        <f>IF(X26&lt;=0,MIN(MAX(X30,0),ABS(X26)),0)</f>
        <v>0</v>
      </c>
      <c r="Y29" s="84"/>
      <c r="Z29" s="84"/>
      <c r="AA29" s="84">
        <f>IF(AA26&lt;=0,MIN(MAX(AA30,0),ABS(AA26)),0)</f>
        <v>0</v>
      </c>
      <c r="AB29" s="84"/>
      <c r="AC29" s="85"/>
    </row>
    <row r="30" spans="2:29" ht="24.95" customHeight="1" x14ac:dyDescent="0.15">
      <c r="B30" s="156" t="s">
        <v>193</v>
      </c>
      <c r="C30" s="70"/>
      <c r="D30" s="55" t="s">
        <v>32</v>
      </c>
      <c r="E30" s="56"/>
      <c r="F30" s="56"/>
      <c r="G30" s="56"/>
      <c r="H30" s="56"/>
      <c r="I30" s="56"/>
      <c r="J30" s="56"/>
      <c r="K30" s="56"/>
      <c r="L30" s="107">
        <v>0</v>
      </c>
      <c r="M30" s="107"/>
      <c r="N30" s="107"/>
      <c r="O30" s="107">
        <v>0</v>
      </c>
      <c r="P30" s="107"/>
      <c r="Q30" s="107"/>
      <c r="R30" s="107"/>
      <c r="S30" s="107"/>
      <c r="T30" s="107"/>
      <c r="U30" s="107"/>
      <c r="V30" s="107"/>
      <c r="W30" s="107"/>
      <c r="X30" s="107"/>
      <c r="Y30" s="107"/>
      <c r="Z30" s="107"/>
      <c r="AA30" s="107"/>
      <c r="AB30" s="107"/>
      <c r="AC30" s="116"/>
    </row>
    <row r="31" spans="2:29" ht="24.95" customHeight="1" x14ac:dyDescent="0.15">
      <c r="B31" s="71"/>
      <c r="C31" s="72"/>
      <c r="D31" s="55" t="s">
        <v>33</v>
      </c>
      <c r="E31" s="56"/>
      <c r="F31" s="56"/>
      <c r="G31" s="56"/>
      <c r="H31" s="56"/>
      <c r="I31" s="56"/>
      <c r="J31" s="56"/>
      <c r="K31" s="56"/>
      <c r="L31" s="84">
        <f>MAX(L30+L28-L29,0)</f>
        <v>0</v>
      </c>
      <c r="M31" s="84"/>
      <c r="N31" s="84"/>
      <c r="O31" s="84">
        <f>MAX(O30+O28-O29,0)</f>
        <v>0</v>
      </c>
      <c r="P31" s="84"/>
      <c r="Q31" s="84"/>
      <c r="R31" s="84">
        <f>MAX(R30+R28-R29,0)</f>
        <v>0</v>
      </c>
      <c r="S31" s="84"/>
      <c r="T31" s="84"/>
      <c r="U31" s="84">
        <f>MAX(U30+U28-U29,0)</f>
        <v>0</v>
      </c>
      <c r="V31" s="84"/>
      <c r="W31" s="84"/>
      <c r="X31" s="84">
        <f>MAX(X30+X28-X29,0)</f>
        <v>0</v>
      </c>
      <c r="Y31" s="84"/>
      <c r="Z31" s="84"/>
      <c r="AA31" s="84">
        <f>MAX(AA30+AA28-AA29,0)</f>
        <v>0</v>
      </c>
      <c r="AB31" s="84"/>
      <c r="AC31" s="85"/>
    </row>
    <row r="32" spans="2:29" ht="24.95" customHeight="1" x14ac:dyDescent="0.15">
      <c r="B32" s="51" t="s">
        <v>34</v>
      </c>
      <c r="C32" s="52"/>
      <c r="D32" s="55" t="s">
        <v>35</v>
      </c>
      <c r="E32" s="56"/>
      <c r="F32" s="56"/>
      <c r="G32" s="56"/>
      <c r="H32" s="56"/>
      <c r="I32" s="56"/>
      <c r="J32" s="56"/>
      <c r="K32" s="56"/>
      <c r="L32" s="107"/>
      <c r="M32" s="107"/>
      <c r="N32" s="107"/>
      <c r="O32" s="107"/>
      <c r="P32" s="107"/>
      <c r="Q32" s="107"/>
      <c r="R32" s="107"/>
      <c r="S32" s="107"/>
      <c r="T32" s="107"/>
      <c r="U32" s="107"/>
      <c r="V32" s="107"/>
      <c r="W32" s="107"/>
      <c r="X32" s="107"/>
      <c r="Y32" s="107"/>
      <c r="Z32" s="107"/>
      <c r="AA32" s="107"/>
      <c r="AB32" s="107"/>
      <c r="AC32" s="116"/>
    </row>
    <row r="33" spans="2:29" ht="24.95" customHeight="1" x14ac:dyDescent="0.15">
      <c r="B33" s="53"/>
      <c r="C33" s="54"/>
      <c r="D33" s="58" t="s">
        <v>36</v>
      </c>
      <c r="E33" s="59"/>
      <c r="F33" s="59"/>
      <c r="G33" s="59"/>
      <c r="H33" s="59"/>
      <c r="I33" s="59"/>
      <c r="J33" s="59"/>
      <c r="K33" s="59"/>
      <c r="L33" s="126"/>
      <c r="M33" s="126"/>
      <c r="N33" s="126"/>
      <c r="O33" s="126"/>
      <c r="P33" s="126"/>
      <c r="Q33" s="126"/>
      <c r="R33" s="126"/>
      <c r="S33" s="126"/>
      <c r="T33" s="126"/>
      <c r="U33" s="126"/>
      <c r="V33" s="126"/>
      <c r="W33" s="126"/>
      <c r="X33" s="126"/>
      <c r="Y33" s="126"/>
      <c r="Z33" s="126"/>
      <c r="AA33" s="126"/>
      <c r="AB33" s="126"/>
      <c r="AC33" s="127"/>
    </row>
    <row r="34" spans="2:29" ht="24" customHeight="1" x14ac:dyDescent="0.15">
      <c r="B34" s="23" t="s">
        <v>185</v>
      </c>
      <c r="C34" s="36"/>
      <c r="D34" s="157" t="s">
        <v>194</v>
      </c>
      <c r="E34" s="67"/>
      <c r="F34" s="67"/>
      <c r="G34" s="67"/>
      <c r="H34" s="67"/>
      <c r="I34" s="67"/>
      <c r="J34" s="67"/>
      <c r="K34" s="68"/>
      <c r="L34" s="61"/>
      <c r="M34" s="62"/>
      <c r="N34" s="63"/>
      <c r="O34" s="61"/>
      <c r="P34" s="62"/>
      <c r="Q34" s="63"/>
      <c r="R34" s="61"/>
      <c r="S34" s="62"/>
      <c r="T34" s="63"/>
      <c r="U34" s="61"/>
      <c r="V34" s="62"/>
      <c r="W34" s="63"/>
      <c r="X34" s="61"/>
      <c r="Y34" s="62"/>
      <c r="Z34" s="63"/>
      <c r="AA34" s="61"/>
      <c r="AB34" s="62"/>
      <c r="AC34" s="104"/>
    </row>
    <row r="35" spans="2:29" ht="24" customHeight="1" x14ac:dyDescent="0.15">
      <c r="B35" s="37"/>
      <c r="C35" s="38"/>
      <c r="D35" s="157" t="s">
        <v>195</v>
      </c>
      <c r="E35" s="67"/>
      <c r="F35" s="67"/>
      <c r="G35" s="67"/>
      <c r="H35" s="67"/>
      <c r="I35" s="67"/>
      <c r="J35" s="67"/>
      <c r="K35" s="68"/>
      <c r="L35" s="64">
        <f>L25*L34</f>
        <v>0</v>
      </c>
      <c r="M35" s="65"/>
      <c r="N35" s="66"/>
      <c r="O35" s="64">
        <f>O25*O34</f>
        <v>0</v>
      </c>
      <c r="P35" s="65"/>
      <c r="Q35" s="66"/>
      <c r="R35" s="64">
        <f>R25*R34</f>
        <v>0</v>
      </c>
      <c r="S35" s="65"/>
      <c r="T35" s="66"/>
      <c r="U35" s="64">
        <f>U25*U34</f>
        <v>0</v>
      </c>
      <c r="V35" s="65"/>
      <c r="W35" s="66"/>
      <c r="X35" s="64">
        <f>X25*X34</f>
        <v>0</v>
      </c>
      <c r="Y35" s="65"/>
      <c r="Z35" s="66"/>
      <c r="AA35" s="64">
        <f>AA25*AA34</f>
        <v>0</v>
      </c>
      <c r="AB35" s="65"/>
      <c r="AC35" s="103"/>
    </row>
    <row r="36" spans="2:29" ht="24" customHeight="1" x14ac:dyDescent="0.15">
      <c r="B36" s="37"/>
      <c r="C36" s="38"/>
      <c r="D36" s="157" t="s">
        <v>196</v>
      </c>
      <c r="E36" s="67"/>
      <c r="F36" s="67"/>
      <c r="G36" s="67"/>
      <c r="H36" s="67"/>
      <c r="I36" s="67"/>
      <c r="J36" s="67"/>
      <c r="K36" s="68"/>
      <c r="L36" s="32"/>
      <c r="M36" s="33"/>
      <c r="N36" s="35"/>
      <c r="O36" s="32"/>
      <c r="P36" s="33"/>
      <c r="Q36" s="35"/>
      <c r="R36" s="32"/>
      <c r="S36" s="33"/>
      <c r="T36" s="35"/>
      <c r="U36" s="32"/>
      <c r="V36" s="33"/>
      <c r="W36" s="35"/>
      <c r="X36" s="32"/>
      <c r="Y36" s="33"/>
      <c r="Z36" s="35"/>
      <c r="AA36" s="32"/>
      <c r="AB36" s="33"/>
      <c r="AC36" s="34"/>
    </row>
    <row r="37" spans="2:29" ht="24" customHeight="1" x14ac:dyDescent="0.15">
      <c r="B37" s="37"/>
      <c r="C37" s="38"/>
      <c r="D37" s="157" t="s">
        <v>197</v>
      </c>
      <c r="E37" s="29"/>
      <c r="F37" s="29"/>
      <c r="G37" s="29"/>
      <c r="H37" s="29"/>
      <c r="I37" s="29"/>
      <c r="J37" s="29"/>
      <c r="K37" s="30"/>
      <c r="L37" s="32"/>
      <c r="M37" s="33"/>
      <c r="N37" s="35"/>
      <c r="O37" s="32"/>
      <c r="P37" s="33"/>
      <c r="Q37" s="35"/>
      <c r="R37" s="32"/>
      <c r="S37" s="33"/>
      <c r="T37" s="35"/>
      <c r="U37" s="32"/>
      <c r="V37" s="33"/>
      <c r="W37" s="35"/>
      <c r="X37" s="32"/>
      <c r="Y37" s="33"/>
      <c r="Z37" s="35"/>
      <c r="AA37" s="32"/>
      <c r="AB37" s="33"/>
      <c r="AC37" s="34"/>
    </row>
    <row r="38" spans="2:29" ht="24" customHeight="1" x14ac:dyDescent="0.15">
      <c r="B38" s="39"/>
      <c r="C38" s="40"/>
      <c r="D38" s="157" t="s">
        <v>198</v>
      </c>
      <c r="E38" s="29"/>
      <c r="F38" s="29"/>
      <c r="G38" s="29"/>
      <c r="H38" s="29"/>
      <c r="I38" s="29"/>
      <c r="J38" s="29"/>
      <c r="K38" s="30"/>
      <c r="L38" s="32"/>
      <c r="M38" s="33"/>
      <c r="N38" s="35"/>
      <c r="O38" s="32"/>
      <c r="P38" s="33"/>
      <c r="Q38" s="35"/>
      <c r="R38" s="32"/>
      <c r="S38" s="33"/>
      <c r="T38" s="35"/>
      <c r="U38" s="32"/>
      <c r="V38" s="33"/>
      <c r="W38" s="35"/>
      <c r="X38" s="32"/>
      <c r="Y38" s="33"/>
      <c r="Z38" s="35"/>
      <c r="AA38" s="32"/>
      <c r="AB38" s="33"/>
      <c r="AC38" s="34"/>
    </row>
    <row r="39" spans="2:29" ht="24" customHeight="1" x14ac:dyDescent="0.15">
      <c r="B39" s="23" t="s">
        <v>186</v>
      </c>
      <c r="C39" s="24"/>
      <c r="D39" s="157" t="s">
        <v>199</v>
      </c>
      <c r="E39" s="29"/>
      <c r="F39" s="29"/>
      <c r="G39" s="29"/>
      <c r="H39" s="29"/>
      <c r="I39" s="29"/>
      <c r="J39" s="29"/>
      <c r="K39" s="30"/>
      <c r="L39" s="32"/>
      <c r="M39" s="33"/>
      <c r="N39" s="35"/>
      <c r="O39" s="32"/>
      <c r="P39" s="33"/>
      <c r="Q39" s="35"/>
      <c r="R39" s="32"/>
      <c r="S39" s="33"/>
      <c r="T39" s="35"/>
      <c r="U39" s="32"/>
      <c r="V39" s="33"/>
      <c r="W39" s="35"/>
      <c r="X39" s="32"/>
      <c r="Y39" s="33"/>
      <c r="Z39" s="35"/>
      <c r="AA39" s="32"/>
      <c r="AB39" s="33"/>
      <c r="AC39" s="34"/>
    </row>
    <row r="40" spans="2:29" ht="24" customHeight="1" x14ac:dyDescent="0.15">
      <c r="B40" s="25"/>
      <c r="C40" s="26"/>
      <c r="D40" s="157" t="s">
        <v>200</v>
      </c>
      <c r="E40" s="29"/>
      <c r="F40" s="29"/>
      <c r="G40" s="29"/>
      <c r="H40" s="29"/>
      <c r="I40" s="29"/>
      <c r="J40" s="29"/>
      <c r="K40" s="30"/>
      <c r="L40" s="32"/>
      <c r="M40" s="33"/>
      <c r="N40" s="35"/>
      <c r="O40" s="32"/>
      <c r="P40" s="33"/>
      <c r="Q40" s="35"/>
      <c r="R40" s="32"/>
      <c r="S40" s="33"/>
      <c r="T40" s="35"/>
      <c r="U40" s="32"/>
      <c r="V40" s="33"/>
      <c r="W40" s="35"/>
      <c r="X40" s="32"/>
      <c r="Y40" s="33"/>
      <c r="Z40" s="35"/>
      <c r="AA40" s="32"/>
      <c r="AB40" s="33"/>
      <c r="AC40" s="34"/>
    </row>
    <row r="41" spans="2:29" ht="24" customHeight="1" x14ac:dyDescent="0.15">
      <c r="B41" s="27"/>
      <c r="C41" s="28"/>
      <c r="D41" s="157" t="s">
        <v>201</v>
      </c>
      <c r="E41" s="29"/>
      <c r="F41" s="29"/>
      <c r="G41" s="29"/>
      <c r="H41" s="29"/>
      <c r="I41" s="29"/>
      <c r="J41" s="29"/>
      <c r="K41" s="30"/>
      <c r="L41" s="32"/>
      <c r="M41" s="33"/>
      <c r="N41" s="35"/>
      <c r="O41" s="32"/>
      <c r="P41" s="33"/>
      <c r="Q41" s="35"/>
      <c r="R41" s="32"/>
      <c r="S41" s="33"/>
      <c r="T41" s="35"/>
      <c r="U41" s="32"/>
      <c r="V41" s="33"/>
      <c r="W41" s="35"/>
      <c r="X41" s="32"/>
      <c r="Y41" s="33"/>
      <c r="Z41" s="35"/>
      <c r="AA41" s="32"/>
      <c r="AB41" s="33"/>
      <c r="AC41" s="34"/>
    </row>
    <row r="42" spans="2:29" ht="24" customHeight="1" x14ac:dyDescent="0.15">
      <c r="B42" s="158" t="s">
        <v>202</v>
      </c>
      <c r="C42" s="19"/>
      <c r="D42" s="19"/>
      <c r="E42" s="19"/>
      <c r="F42" s="19"/>
      <c r="G42" s="19"/>
      <c r="H42" s="19"/>
      <c r="I42" s="19"/>
      <c r="J42" s="19"/>
      <c r="K42" s="20"/>
      <c r="L42" s="16">
        <f>MAX(L31-L38-L41,0)</f>
        <v>0</v>
      </c>
      <c r="M42" s="17"/>
      <c r="N42" s="22"/>
      <c r="O42" s="16">
        <f>MAX(O31-O38-O41,0)</f>
        <v>0</v>
      </c>
      <c r="P42" s="17"/>
      <c r="Q42" s="22"/>
      <c r="R42" s="16">
        <f>MAX(R31-R38-R41,0)</f>
        <v>0</v>
      </c>
      <c r="S42" s="17"/>
      <c r="T42" s="22"/>
      <c r="U42" s="16">
        <f>MAX(U31-U38-U41,0)</f>
        <v>0</v>
      </c>
      <c r="V42" s="17"/>
      <c r="W42" s="22"/>
      <c r="X42" s="16">
        <f>MAX(X31-X38-X41,0)</f>
        <v>0</v>
      </c>
      <c r="Y42" s="17"/>
      <c r="Z42" s="22"/>
      <c r="AA42" s="16">
        <f>MAX(AA31-AA38-AA41,0)</f>
        <v>0</v>
      </c>
      <c r="AB42" s="17"/>
      <c r="AC42" s="18"/>
    </row>
  </sheetData>
  <mergeCells count="278">
    <mergeCell ref="I3:V4"/>
    <mergeCell ref="W4:Y4"/>
    <mergeCell ref="Z4:AC4"/>
    <mergeCell ref="L39:N39"/>
    <mergeCell ref="O39:Q39"/>
    <mergeCell ref="AA41:AC41"/>
    <mergeCell ref="O41:Q41"/>
    <mergeCell ref="R41:T41"/>
    <mergeCell ref="U41:W41"/>
    <mergeCell ref="X41:Z41"/>
    <mergeCell ref="O40:Q40"/>
    <mergeCell ref="R40:T40"/>
    <mergeCell ref="L40:N40"/>
    <mergeCell ref="X38:Z38"/>
    <mergeCell ref="X36:Z36"/>
    <mergeCell ref="AA36:AC36"/>
    <mergeCell ref="R37:T37"/>
    <mergeCell ref="U37:W37"/>
    <mergeCell ref="U40:W40"/>
    <mergeCell ref="X40:Z40"/>
    <mergeCell ref="R39:T39"/>
    <mergeCell ref="U39:W39"/>
    <mergeCell ref="X37:Z37"/>
    <mergeCell ref="AA37:AC37"/>
    <mergeCell ref="AA38:AC38"/>
    <mergeCell ref="X39:Z39"/>
    <mergeCell ref="AA39:AC39"/>
    <mergeCell ref="AA40:AC40"/>
    <mergeCell ref="D37:K37"/>
    <mergeCell ref="L34:N34"/>
    <mergeCell ref="L35:N35"/>
    <mergeCell ref="L36:N36"/>
    <mergeCell ref="L37:N37"/>
    <mergeCell ref="O37:Q37"/>
    <mergeCell ref="O38:Q38"/>
    <mergeCell ref="R38:T38"/>
    <mergeCell ref="U38:W38"/>
    <mergeCell ref="D36:K36"/>
    <mergeCell ref="O36:Q36"/>
    <mergeCell ref="R36:T36"/>
    <mergeCell ref="U36:W36"/>
    <mergeCell ref="AA34:AC34"/>
    <mergeCell ref="D35:K35"/>
    <mergeCell ref="O35:Q35"/>
    <mergeCell ref="R35:T35"/>
    <mergeCell ref="U35:W35"/>
    <mergeCell ref="X35:Z35"/>
    <mergeCell ref="AA35:AC35"/>
    <mergeCell ref="O34:Q34"/>
    <mergeCell ref="R34:T34"/>
    <mergeCell ref="U34:W34"/>
    <mergeCell ref="D34:K34"/>
    <mergeCell ref="X34:Z34"/>
    <mergeCell ref="B32:C33"/>
    <mergeCell ref="D32:K32"/>
    <mergeCell ref="L32:N32"/>
    <mergeCell ref="O32:Q32"/>
    <mergeCell ref="D33:K33"/>
    <mergeCell ref="L33:N33"/>
    <mergeCell ref="O33:Q33"/>
    <mergeCell ref="X33:Z33"/>
    <mergeCell ref="AA33:AC33"/>
    <mergeCell ref="R32:T32"/>
    <mergeCell ref="U32:W32"/>
    <mergeCell ref="X32:Z32"/>
    <mergeCell ref="AA32:AC32"/>
    <mergeCell ref="R33:T33"/>
    <mergeCell ref="U33:W33"/>
    <mergeCell ref="X29:Z29"/>
    <mergeCell ref="AA29:AC29"/>
    <mergeCell ref="R28:T28"/>
    <mergeCell ref="U28:W28"/>
    <mergeCell ref="X28:Z28"/>
    <mergeCell ref="AA28:AC28"/>
    <mergeCell ref="X31:Z31"/>
    <mergeCell ref="AA31:AC31"/>
    <mergeCell ref="X30:Z30"/>
    <mergeCell ref="AA30:AC30"/>
    <mergeCell ref="B30:C31"/>
    <mergeCell ref="D30:K30"/>
    <mergeCell ref="L30:N30"/>
    <mergeCell ref="O30:Q30"/>
    <mergeCell ref="D31:K31"/>
    <mergeCell ref="L31:N31"/>
    <mergeCell ref="O31:Q31"/>
    <mergeCell ref="R31:T31"/>
    <mergeCell ref="U31:W31"/>
    <mergeCell ref="R30:T30"/>
    <mergeCell ref="U30:W30"/>
    <mergeCell ref="B28:C29"/>
    <mergeCell ref="D28:K28"/>
    <mergeCell ref="L28:N28"/>
    <mergeCell ref="O28:Q28"/>
    <mergeCell ref="D29:K29"/>
    <mergeCell ref="L29:N29"/>
    <mergeCell ref="O29:Q29"/>
    <mergeCell ref="R29:T29"/>
    <mergeCell ref="U29:W29"/>
    <mergeCell ref="B27:K27"/>
    <mergeCell ref="L27:N27"/>
    <mergeCell ref="O27:Q27"/>
    <mergeCell ref="R27:T27"/>
    <mergeCell ref="U27:W27"/>
    <mergeCell ref="X27:Z27"/>
    <mergeCell ref="AA27:AC27"/>
    <mergeCell ref="B26:K26"/>
    <mergeCell ref="L26:N26"/>
    <mergeCell ref="X26:Z26"/>
    <mergeCell ref="O26:Q26"/>
    <mergeCell ref="R26:T26"/>
    <mergeCell ref="U26:W26"/>
    <mergeCell ref="AA26:AC26"/>
    <mergeCell ref="X25:Z25"/>
    <mergeCell ref="AA25:AC25"/>
    <mergeCell ref="D24:K24"/>
    <mergeCell ref="L24:N24"/>
    <mergeCell ref="O24:Q24"/>
    <mergeCell ref="R24:T24"/>
    <mergeCell ref="U24:W24"/>
    <mergeCell ref="X24:Z24"/>
    <mergeCell ref="AA24:AC24"/>
    <mergeCell ref="L25:N25"/>
    <mergeCell ref="O25:Q25"/>
    <mergeCell ref="R25:T25"/>
    <mergeCell ref="U25:W25"/>
    <mergeCell ref="B25:K25"/>
    <mergeCell ref="B21:C24"/>
    <mergeCell ref="D21:F23"/>
    <mergeCell ref="AA22:AC22"/>
    <mergeCell ref="G23:K23"/>
    <mergeCell ref="L23:N23"/>
    <mergeCell ref="O23:Q23"/>
    <mergeCell ref="R23:T23"/>
    <mergeCell ref="U23:W23"/>
    <mergeCell ref="X23:Z23"/>
    <mergeCell ref="AA23:AC23"/>
    <mergeCell ref="O22:Q22"/>
    <mergeCell ref="R22:T22"/>
    <mergeCell ref="U22:W22"/>
    <mergeCell ref="X22:Z22"/>
    <mergeCell ref="G22:K22"/>
    <mergeCell ref="L22:N22"/>
    <mergeCell ref="B20:K20"/>
    <mergeCell ref="L20:N20"/>
    <mergeCell ref="O20:Q20"/>
    <mergeCell ref="R20:T20"/>
    <mergeCell ref="AA21:AC21"/>
    <mergeCell ref="U19:W19"/>
    <mergeCell ref="X19:Z19"/>
    <mergeCell ref="AA19:AC19"/>
    <mergeCell ref="U20:W20"/>
    <mergeCell ref="X20:Z20"/>
    <mergeCell ref="R21:T21"/>
    <mergeCell ref="U21:W21"/>
    <mergeCell ref="X21:Z21"/>
    <mergeCell ref="AA20:AC20"/>
    <mergeCell ref="O19:Q19"/>
    <mergeCell ref="R19:T19"/>
    <mergeCell ref="O21:Q21"/>
    <mergeCell ref="G21:K21"/>
    <mergeCell ref="L21:N21"/>
    <mergeCell ref="B19:K19"/>
    <mergeCell ref="L19:N19"/>
    <mergeCell ref="D16:F18"/>
    <mergeCell ref="G16:K16"/>
    <mergeCell ref="L16:N16"/>
    <mergeCell ref="B10:C18"/>
    <mergeCell ref="D10:F12"/>
    <mergeCell ref="G10:K10"/>
    <mergeCell ref="G12:K12"/>
    <mergeCell ref="L12:N12"/>
    <mergeCell ref="O12:Q12"/>
    <mergeCell ref="R12:T12"/>
    <mergeCell ref="AA16:AC16"/>
    <mergeCell ref="U17:W17"/>
    <mergeCell ref="AA18:AC18"/>
    <mergeCell ref="R16:T16"/>
    <mergeCell ref="O18:Q18"/>
    <mergeCell ref="R18:T18"/>
    <mergeCell ref="U18:W18"/>
    <mergeCell ref="AA17:AC17"/>
    <mergeCell ref="G18:K18"/>
    <mergeCell ref="L18:N18"/>
    <mergeCell ref="U16:W16"/>
    <mergeCell ref="X16:Z16"/>
    <mergeCell ref="G17:K17"/>
    <mergeCell ref="L17:N17"/>
    <mergeCell ref="O17:Q17"/>
    <mergeCell ref="R17:T17"/>
    <mergeCell ref="O16:Q16"/>
    <mergeCell ref="X17:Z17"/>
    <mergeCell ref="X18:Z18"/>
    <mergeCell ref="X13:Z13"/>
    <mergeCell ref="AA13:AC13"/>
    <mergeCell ref="U14:W14"/>
    <mergeCell ref="X14:Z14"/>
    <mergeCell ref="AA14:AC14"/>
    <mergeCell ref="D13:F15"/>
    <mergeCell ref="G13:K13"/>
    <mergeCell ref="L13:N13"/>
    <mergeCell ref="O13:Q13"/>
    <mergeCell ref="G14:K14"/>
    <mergeCell ref="L14:N14"/>
    <mergeCell ref="O14:Q14"/>
    <mergeCell ref="R13:T13"/>
    <mergeCell ref="U13:W13"/>
    <mergeCell ref="G15:K15"/>
    <mergeCell ref="L15:N15"/>
    <mergeCell ref="O15:Q15"/>
    <mergeCell ref="R15:T15"/>
    <mergeCell ref="R14:T14"/>
    <mergeCell ref="U15:W15"/>
    <mergeCell ref="X15:Z15"/>
    <mergeCell ref="AA15:AC15"/>
    <mergeCell ref="U12:W12"/>
    <mergeCell ref="X12:Z12"/>
    <mergeCell ref="AA12:AC12"/>
    <mergeCell ref="G11:K11"/>
    <mergeCell ref="R11:T11"/>
    <mergeCell ref="AA9:AC9"/>
    <mergeCell ref="U10:W10"/>
    <mergeCell ref="X10:Z10"/>
    <mergeCell ref="AA10:AC10"/>
    <mergeCell ref="U11:W11"/>
    <mergeCell ref="X11:Z11"/>
    <mergeCell ref="U9:W9"/>
    <mergeCell ref="X9:Z9"/>
    <mergeCell ref="AA11:AC11"/>
    <mergeCell ref="L10:N10"/>
    <mergeCell ref="O10:Q10"/>
    <mergeCell ref="R10:T10"/>
    <mergeCell ref="L11:N11"/>
    <mergeCell ref="O11:Q11"/>
    <mergeCell ref="B9:K9"/>
    <mergeCell ref="L9:N9"/>
    <mergeCell ref="O9:Q9"/>
    <mergeCell ref="R6:T6"/>
    <mergeCell ref="U6:W6"/>
    <mergeCell ref="X6:Z6"/>
    <mergeCell ref="AA6:AC6"/>
    <mergeCell ref="B6:C8"/>
    <mergeCell ref="D6:K6"/>
    <mergeCell ref="L6:N6"/>
    <mergeCell ref="O6:Q6"/>
    <mergeCell ref="D7:K7"/>
    <mergeCell ref="L7:N7"/>
    <mergeCell ref="R8:T8"/>
    <mergeCell ref="U8:W8"/>
    <mergeCell ref="X8:Z8"/>
    <mergeCell ref="AA8:AC8"/>
    <mergeCell ref="R7:T7"/>
    <mergeCell ref="U7:W7"/>
    <mergeCell ref="X7:Z7"/>
    <mergeCell ref="AA7:AC7"/>
    <mergeCell ref="B3:D4"/>
    <mergeCell ref="E3:H4"/>
    <mergeCell ref="AA42:AC42"/>
    <mergeCell ref="B42:K42"/>
    <mergeCell ref="L42:N42"/>
    <mergeCell ref="O42:Q42"/>
    <mergeCell ref="R42:T42"/>
    <mergeCell ref="U42:W42"/>
    <mergeCell ref="X42:Z42"/>
    <mergeCell ref="W3:Y3"/>
    <mergeCell ref="B34:C38"/>
    <mergeCell ref="D38:K38"/>
    <mergeCell ref="L38:N38"/>
    <mergeCell ref="B39:C41"/>
    <mergeCell ref="D39:K39"/>
    <mergeCell ref="D40:K40"/>
    <mergeCell ref="D41:K41"/>
    <mergeCell ref="L41:N41"/>
    <mergeCell ref="O7:Q7"/>
    <mergeCell ref="D8:K8"/>
    <mergeCell ref="L8:N8"/>
    <mergeCell ref="O8:Q8"/>
    <mergeCell ref="Z3:AC3"/>
    <mergeCell ref="R9:T9"/>
  </mergeCells>
  <phoneticPr fontId="3" type="noConversion"/>
  <printOptions horizontalCentered="1"/>
  <pageMargins left="0.59055118110236227" right="0.59055118110236227" top="0.78740157480314965" bottom="0.39370078740157483" header="0.51181102362204722" footer="0.51181102362204722"/>
  <pageSetup paperSize="9" scale="76" orientation="portrait" blackAndWhite="1" r:id="rId1"/>
  <headerFooter alignWithMargins="0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2:AC42"/>
  <sheetViews>
    <sheetView showGridLines="0" showZeros="0" zoomScaleNormal="100" workbookViewId="0">
      <selection activeCell="B3" sqref="B3:D4"/>
    </sheetView>
  </sheetViews>
  <sheetFormatPr defaultRowHeight="11.25" x14ac:dyDescent="0.15"/>
  <cols>
    <col min="1" max="1" width="2.83203125" customWidth="1"/>
    <col min="2" max="2" width="5.1640625" customWidth="1"/>
    <col min="3" max="3" width="4.83203125" customWidth="1"/>
    <col min="4" max="29" width="4" customWidth="1"/>
  </cols>
  <sheetData>
    <row r="2" spans="2:29" x14ac:dyDescent="0.15">
      <c r="B2" s="1" t="str">
        <f>'20(2)'!B14</f>
        <v>■ 법인세법 시행규칙 [별지 제20호서식(2)] &lt;개정 2019.3.20&gt;</v>
      </c>
      <c r="C2" s="1"/>
      <c r="D2" s="1"/>
      <c r="E2" s="154"/>
      <c r="F2" s="154"/>
      <c r="G2" s="154"/>
      <c r="H2" s="154"/>
      <c r="I2" s="154"/>
      <c r="J2" s="154"/>
      <c r="K2" s="154"/>
      <c r="L2" s="154"/>
      <c r="M2" s="154"/>
      <c r="N2" s="154"/>
      <c r="O2" s="154"/>
      <c r="P2" s="154"/>
      <c r="Q2" s="154"/>
      <c r="R2" s="154"/>
      <c r="S2" s="154"/>
      <c r="T2" s="154"/>
      <c r="U2" s="154"/>
      <c r="V2" s="154"/>
      <c r="W2" s="154"/>
      <c r="X2" s="154"/>
      <c r="Y2" s="154"/>
      <c r="Z2" s="1"/>
      <c r="AA2" s="1"/>
      <c r="AB2" s="1"/>
      <c r="AC2" s="1"/>
    </row>
    <row r="3" spans="2:29" ht="25.5" customHeight="1" x14ac:dyDescent="0.15">
      <c r="B3" s="128" t="s">
        <v>37</v>
      </c>
      <c r="C3" s="129"/>
      <c r="D3" s="155"/>
      <c r="E3" s="148" t="str">
        <f>TEXT([1]기본정보!$F$15,"yyyy.mm.dd.")&amp;"                ~                "&amp;TEXT([1]기본정보!$F$16,"yyyy.mm.dd.")</f>
        <v>2019.01.01.                ~                2019.12.31.</v>
      </c>
      <c r="F3" s="131"/>
      <c r="G3" s="131"/>
      <c r="H3" s="149"/>
      <c r="I3" s="150" t="s">
        <v>207</v>
      </c>
      <c r="J3" s="133"/>
      <c r="K3" s="133"/>
      <c r="L3" s="133"/>
      <c r="M3" s="133"/>
      <c r="N3" s="133"/>
      <c r="O3" s="133"/>
      <c r="P3" s="133"/>
      <c r="Q3" s="133"/>
      <c r="R3" s="133"/>
      <c r="S3" s="133"/>
      <c r="T3" s="133"/>
      <c r="U3" s="133"/>
      <c r="V3" s="151"/>
      <c r="W3" s="152" t="s">
        <v>38</v>
      </c>
      <c r="X3" s="152"/>
      <c r="Y3" s="152"/>
      <c r="Z3" s="144" t="str">
        <f>[1]기본정보!$F$6</f>
        <v>조세물산</v>
      </c>
      <c r="AA3" s="144"/>
      <c r="AB3" s="144"/>
      <c r="AC3" s="145"/>
    </row>
    <row r="4" spans="2:29" ht="25.5" customHeight="1" x14ac:dyDescent="0.15">
      <c r="B4" s="124"/>
      <c r="C4" s="134"/>
      <c r="D4" s="125"/>
      <c r="E4" s="139"/>
      <c r="F4" s="135"/>
      <c r="G4" s="135"/>
      <c r="H4" s="140"/>
      <c r="I4" s="137"/>
      <c r="J4" s="136"/>
      <c r="K4" s="136"/>
      <c r="L4" s="136"/>
      <c r="M4" s="136"/>
      <c r="N4" s="136"/>
      <c r="O4" s="136"/>
      <c r="P4" s="136"/>
      <c r="Q4" s="136"/>
      <c r="R4" s="136"/>
      <c r="S4" s="136"/>
      <c r="T4" s="136"/>
      <c r="U4" s="136"/>
      <c r="V4" s="138"/>
      <c r="W4" s="141" t="s">
        <v>192</v>
      </c>
      <c r="X4" s="142"/>
      <c r="Y4" s="143"/>
      <c r="Z4" s="146">
        <f>[1]기본정보!$F$9</f>
        <v>2038111111</v>
      </c>
      <c r="AA4" s="146"/>
      <c r="AB4" s="146"/>
      <c r="AC4" s="147"/>
    </row>
    <row r="5" spans="2:29" x14ac:dyDescent="0.15">
      <c r="B5" s="10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2"/>
    </row>
    <row r="6" spans="2:29" ht="24.95" customHeight="1" x14ac:dyDescent="0.15">
      <c r="B6" s="113" t="s">
        <v>128</v>
      </c>
      <c r="C6" s="109"/>
      <c r="D6" s="106" t="s">
        <v>129</v>
      </c>
      <c r="E6" s="106"/>
      <c r="F6" s="106"/>
      <c r="G6" s="106"/>
      <c r="H6" s="106"/>
      <c r="I6" s="106"/>
      <c r="J6" s="106"/>
      <c r="K6" s="106"/>
      <c r="L6" s="105"/>
      <c r="M6" s="105"/>
      <c r="N6" s="105"/>
      <c r="O6" s="105"/>
      <c r="P6" s="105"/>
      <c r="Q6" s="105"/>
      <c r="R6" s="105"/>
      <c r="S6" s="105"/>
      <c r="T6" s="105"/>
      <c r="U6" s="105"/>
      <c r="V6" s="105"/>
      <c r="W6" s="105"/>
      <c r="X6" s="105"/>
      <c r="Y6" s="105"/>
      <c r="Z6" s="105"/>
      <c r="AA6" s="105"/>
      <c r="AB6" s="105"/>
      <c r="AC6" s="112"/>
    </row>
    <row r="7" spans="2:29" ht="24.95" customHeight="1" x14ac:dyDescent="0.15">
      <c r="B7" s="114"/>
      <c r="C7" s="109"/>
      <c r="D7" s="106" t="s">
        <v>130</v>
      </c>
      <c r="E7" s="106"/>
      <c r="F7" s="106"/>
      <c r="G7" s="106"/>
      <c r="H7" s="106"/>
      <c r="I7" s="106"/>
      <c r="J7" s="106"/>
      <c r="K7" s="106"/>
      <c r="L7" s="105"/>
      <c r="M7" s="105"/>
      <c r="N7" s="105"/>
      <c r="O7" s="105"/>
      <c r="P7" s="105"/>
      <c r="Q7" s="105"/>
      <c r="R7" s="105"/>
      <c r="S7" s="105"/>
      <c r="T7" s="105"/>
      <c r="U7" s="105"/>
      <c r="V7" s="105"/>
      <c r="W7" s="105"/>
      <c r="X7" s="105"/>
      <c r="Y7" s="105"/>
      <c r="Z7" s="105"/>
      <c r="AA7" s="105"/>
      <c r="AB7" s="105"/>
      <c r="AC7" s="112"/>
    </row>
    <row r="8" spans="2:29" ht="24.95" customHeight="1" x14ac:dyDescent="0.15">
      <c r="B8" s="114"/>
      <c r="C8" s="109"/>
      <c r="D8" s="106" t="s">
        <v>131</v>
      </c>
      <c r="E8" s="106"/>
      <c r="F8" s="106"/>
      <c r="G8" s="106"/>
      <c r="H8" s="106"/>
      <c r="I8" s="106"/>
      <c r="J8" s="106"/>
      <c r="K8" s="106"/>
      <c r="L8" s="105"/>
      <c r="M8" s="105"/>
      <c r="N8" s="105"/>
      <c r="O8" s="105"/>
      <c r="P8" s="105"/>
      <c r="Q8" s="105"/>
      <c r="R8" s="105"/>
      <c r="S8" s="105"/>
      <c r="T8" s="105"/>
      <c r="U8" s="105"/>
      <c r="V8" s="105"/>
      <c r="W8" s="105"/>
      <c r="X8" s="105"/>
      <c r="Y8" s="105"/>
      <c r="Z8" s="105"/>
      <c r="AA8" s="105"/>
      <c r="AB8" s="105"/>
      <c r="AC8" s="112"/>
    </row>
    <row r="9" spans="2:29" ht="24.95" customHeight="1" x14ac:dyDescent="0.15">
      <c r="B9" s="108" t="s">
        <v>132</v>
      </c>
      <c r="C9" s="106"/>
      <c r="D9" s="106"/>
      <c r="E9" s="106"/>
      <c r="F9" s="106"/>
      <c r="G9" s="106"/>
      <c r="H9" s="106"/>
      <c r="I9" s="106"/>
      <c r="J9" s="106"/>
      <c r="K9" s="106"/>
      <c r="L9" s="109"/>
      <c r="M9" s="109"/>
      <c r="N9" s="109"/>
      <c r="O9" s="109"/>
      <c r="P9" s="109"/>
      <c r="Q9" s="109"/>
      <c r="R9" s="109"/>
      <c r="S9" s="109"/>
      <c r="T9" s="109"/>
      <c r="U9" s="109"/>
      <c r="V9" s="109"/>
      <c r="W9" s="109"/>
      <c r="X9" s="109"/>
      <c r="Y9" s="109"/>
      <c r="Z9" s="109"/>
      <c r="AA9" s="109"/>
      <c r="AB9" s="109"/>
      <c r="AC9" s="115"/>
    </row>
    <row r="10" spans="2:29" ht="24.95" customHeight="1" x14ac:dyDescent="0.15">
      <c r="B10" s="113" t="s">
        <v>133</v>
      </c>
      <c r="C10" s="109"/>
      <c r="D10" s="111" t="s">
        <v>187</v>
      </c>
      <c r="E10" s="109"/>
      <c r="F10" s="109"/>
      <c r="G10" s="106" t="s">
        <v>134</v>
      </c>
      <c r="H10" s="106"/>
      <c r="I10" s="106"/>
      <c r="J10" s="106"/>
      <c r="K10" s="106"/>
      <c r="L10" s="107"/>
      <c r="M10" s="107"/>
      <c r="N10" s="107"/>
      <c r="O10" s="107"/>
      <c r="P10" s="107"/>
      <c r="Q10" s="107"/>
      <c r="R10" s="107"/>
      <c r="S10" s="107"/>
      <c r="T10" s="107"/>
      <c r="U10" s="107"/>
      <c r="V10" s="107"/>
      <c r="W10" s="107"/>
      <c r="X10" s="107"/>
      <c r="Y10" s="107"/>
      <c r="Z10" s="107"/>
      <c r="AA10" s="107"/>
      <c r="AB10" s="107"/>
      <c r="AC10" s="116"/>
    </row>
    <row r="11" spans="2:29" ht="24.95" customHeight="1" x14ac:dyDescent="0.15">
      <c r="B11" s="114"/>
      <c r="C11" s="109"/>
      <c r="D11" s="109"/>
      <c r="E11" s="109"/>
      <c r="F11" s="109"/>
      <c r="G11" s="106" t="s">
        <v>135</v>
      </c>
      <c r="H11" s="106"/>
      <c r="I11" s="106"/>
      <c r="J11" s="106"/>
      <c r="K11" s="106"/>
      <c r="L11" s="107"/>
      <c r="M11" s="107"/>
      <c r="N11" s="107"/>
      <c r="O11" s="107"/>
      <c r="P11" s="107"/>
      <c r="Q11" s="107"/>
      <c r="R11" s="107"/>
      <c r="S11" s="107"/>
      <c r="T11" s="107"/>
      <c r="U11" s="107"/>
      <c r="V11" s="107"/>
      <c r="W11" s="107"/>
      <c r="X11" s="107"/>
      <c r="Y11" s="107"/>
      <c r="Z11" s="107"/>
      <c r="AA11" s="107"/>
      <c r="AB11" s="107"/>
      <c r="AC11" s="116"/>
    </row>
    <row r="12" spans="2:29" ht="24.95" customHeight="1" x14ac:dyDescent="0.15">
      <c r="B12" s="114"/>
      <c r="C12" s="109"/>
      <c r="D12" s="109"/>
      <c r="E12" s="109"/>
      <c r="F12" s="109"/>
      <c r="G12" s="110" t="s">
        <v>136</v>
      </c>
      <c r="H12" s="106"/>
      <c r="I12" s="106"/>
      <c r="J12" s="106"/>
      <c r="K12" s="106"/>
      <c r="L12" s="84">
        <f>L10-L11</f>
        <v>0</v>
      </c>
      <c r="M12" s="84"/>
      <c r="N12" s="84"/>
      <c r="O12" s="84">
        <f>O10-O11</f>
        <v>0</v>
      </c>
      <c r="P12" s="84"/>
      <c r="Q12" s="84"/>
      <c r="R12" s="84">
        <f>R10-R11</f>
        <v>0</v>
      </c>
      <c r="S12" s="84"/>
      <c r="T12" s="84"/>
      <c r="U12" s="84">
        <f>U10-U11</f>
        <v>0</v>
      </c>
      <c r="V12" s="84"/>
      <c r="W12" s="84"/>
      <c r="X12" s="84">
        <f>X10-X11</f>
        <v>0</v>
      </c>
      <c r="Y12" s="84"/>
      <c r="Z12" s="84"/>
      <c r="AA12" s="84">
        <f>AA10-AA11</f>
        <v>0</v>
      </c>
      <c r="AB12" s="84"/>
      <c r="AC12" s="85"/>
    </row>
    <row r="13" spans="2:29" ht="24.95" customHeight="1" x14ac:dyDescent="0.15">
      <c r="B13" s="114"/>
      <c r="C13" s="109"/>
      <c r="D13" s="111" t="s">
        <v>137</v>
      </c>
      <c r="E13" s="109"/>
      <c r="F13" s="109"/>
      <c r="G13" s="106" t="s">
        <v>138</v>
      </c>
      <c r="H13" s="106"/>
      <c r="I13" s="106"/>
      <c r="J13" s="106"/>
      <c r="K13" s="106"/>
      <c r="L13" s="107">
        <v>0</v>
      </c>
      <c r="M13" s="107"/>
      <c r="N13" s="107"/>
      <c r="O13" s="107">
        <v>0</v>
      </c>
      <c r="P13" s="107"/>
      <c r="Q13" s="107"/>
      <c r="R13" s="107"/>
      <c r="S13" s="107"/>
      <c r="T13" s="107"/>
      <c r="U13" s="107"/>
      <c r="V13" s="107"/>
      <c r="W13" s="107"/>
      <c r="X13" s="107"/>
      <c r="Y13" s="107"/>
      <c r="Z13" s="107"/>
      <c r="AA13" s="107"/>
      <c r="AB13" s="107"/>
      <c r="AC13" s="116"/>
    </row>
    <row r="14" spans="2:29" ht="24.95" customHeight="1" x14ac:dyDescent="0.15">
      <c r="B14" s="114"/>
      <c r="C14" s="109"/>
      <c r="D14" s="109"/>
      <c r="E14" s="109"/>
      <c r="F14" s="109"/>
      <c r="G14" s="106" t="s">
        <v>139</v>
      </c>
      <c r="H14" s="106"/>
      <c r="I14" s="106"/>
      <c r="J14" s="106"/>
      <c r="K14" s="106"/>
      <c r="L14" s="107"/>
      <c r="M14" s="107"/>
      <c r="N14" s="107"/>
      <c r="O14" s="107"/>
      <c r="P14" s="107"/>
      <c r="Q14" s="107"/>
      <c r="R14" s="107"/>
      <c r="S14" s="107"/>
      <c r="T14" s="107"/>
      <c r="U14" s="107"/>
      <c r="V14" s="107"/>
      <c r="W14" s="107"/>
      <c r="X14" s="107"/>
      <c r="Y14" s="107"/>
      <c r="Z14" s="107"/>
      <c r="AA14" s="107"/>
      <c r="AB14" s="107"/>
      <c r="AC14" s="116"/>
    </row>
    <row r="15" spans="2:29" ht="24.95" customHeight="1" x14ac:dyDescent="0.15">
      <c r="B15" s="114"/>
      <c r="C15" s="109"/>
      <c r="D15" s="109"/>
      <c r="E15" s="109"/>
      <c r="F15" s="109"/>
      <c r="G15" s="110" t="s">
        <v>140</v>
      </c>
      <c r="H15" s="106"/>
      <c r="I15" s="106"/>
      <c r="J15" s="106"/>
      <c r="K15" s="106"/>
      <c r="L15" s="84">
        <f>L13+L14</f>
        <v>0</v>
      </c>
      <c r="M15" s="84"/>
      <c r="N15" s="84"/>
      <c r="O15" s="84">
        <f>O13+O14</f>
        <v>0</v>
      </c>
      <c r="P15" s="84"/>
      <c r="Q15" s="84"/>
      <c r="R15" s="84">
        <f>R13+R14</f>
        <v>0</v>
      </c>
      <c r="S15" s="84"/>
      <c r="T15" s="84"/>
      <c r="U15" s="84">
        <f>U13+U14</f>
        <v>0</v>
      </c>
      <c r="V15" s="84"/>
      <c r="W15" s="84"/>
      <c r="X15" s="84">
        <f>X13+X14</f>
        <v>0</v>
      </c>
      <c r="Y15" s="84"/>
      <c r="Z15" s="84"/>
      <c r="AA15" s="84">
        <f>AA13+AA14</f>
        <v>0</v>
      </c>
      <c r="AB15" s="84"/>
      <c r="AC15" s="85"/>
    </row>
    <row r="16" spans="2:29" ht="24.95" customHeight="1" x14ac:dyDescent="0.15">
      <c r="B16" s="114"/>
      <c r="C16" s="109"/>
      <c r="D16" s="111" t="s">
        <v>141</v>
      </c>
      <c r="E16" s="109"/>
      <c r="F16" s="109"/>
      <c r="G16" s="106" t="s">
        <v>142</v>
      </c>
      <c r="H16" s="106"/>
      <c r="I16" s="106"/>
      <c r="J16" s="106"/>
      <c r="K16" s="106"/>
      <c r="L16" s="107">
        <v>0</v>
      </c>
      <c r="M16" s="107"/>
      <c r="N16" s="107"/>
      <c r="O16" s="107">
        <v>0</v>
      </c>
      <c r="P16" s="107"/>
      <c r="Q16" s="107"/>
      <c r="R16" s="107"/>
      <c r="S16" s="107"/>
      <c r="T16" s="107"/>
      <c r="U16" s="107"/>
      <c r="V16" s="107"/>
      <c r="W16" s="107"/>
      <c r="X16" s="107"/>
      <c r="Y16" s="107"/>
      <c r="Z16" s="107"/>
      <c r="AA16" s="107"/>
      <c r="AB16" s="107"/>
      <c r="AC16" s="116"/>
    </row>
    <row r="17" spans="2:29" ht="24.95" customHeight="1" x14ac:dyDescent="0.15">
      <c r="B17" s="114"/>
      <c r="C17" s="109"/>
      <c r="D17" s="109"/>
      <c r="E17" s="109"/>
      <c r="F17" s="109"/>
      <c r="G17" s="106" t="s">
        <v>143</v>
      </c>
      <c r="H17" s="106"/>
      <c r="I17" s="106"/>
      <c r="J17" s="106"/>
      <c r="K17" s="106"/>
      <c r="L17" s="107">
        <v>0</v>
      </c>
      <c r="M17" s="107"/>
      <c r="N17" s="107"/>
      <c r="O17" s="107">
        <v>0</v>
      </c>
      <c r="P17" s="107"/>
      <c r="Q17" s="107"/>
      <c r="R17" s="107"/>
      <c r="S17" s="107"/>
      <c r="T17" s="107"/>
      <c r="U17" s="107"/>
      <c r="V17" s="107"/>
      <c r="W17" s="107"/>
      <c r="X17" s="107"/>
      <c r="Y17" s="107"/>
      <c r="Z17" s="107"/>
      <c r="AA17" s="107"/>
      <c r="AB17" s="107"/>
      <c r="AC17" s="116"/>
    </row>
    <row r="18" spans="2:29" ht="24.95" customHeight="1" x14ac:dyDescent="0.15">
      <c r="B18" s="114"/>
      <c r="C18" s="109"/>
      <c r="D18" s="109"/>
      <c r="E18" s="109"/>
      <c r="F18" s="109"/>
      <c r="G18" s="106" t="s">
        <v>144</v>
      </c>
      <c r="H18" s="106"/>
      <c r="I18" s="106"/>
      <c r="J18" s="106"/>
      <c r="K18" s="106"/>
      <c r="L18" s="84">
        <f>L16+L17</f>
        <v>0</v>
      </c>
      <c r="M18" s="84"/>
      <c r="N18" s="84"/>
      <c r="O18" s="84">
        <f>O16+O17</f>
        <v>0</v>
      </c>
      <c r="P18" s="84"/>
      <c r="Q18" s="84"/>
      <c r="R18" s="84">
        <f>R16+R17</f>
        <v>0</v>
      </c>
      <c r="S18" s="84"/>
      <c r="T18" s="84"/>
      <c r="U18" s="84">
        <f>U16+U17</f>
        <v>0</v>
      </c>
      <c r="V18" s="84"/>
      <c r="W18" s="84"/>
      <c r="X18" s="84">
        <f>X16+X17</f>
        <v>0</v>
      </c>
      <c r="Y18" s="84"/>
      <c r="Z18" s="84"/>
      <c r="AA18" s="84">
        <f>AA16+AA17</f>
        <v>0</v>
      </c>
      <c r="AB18" s="84"/>
      <c r="AC18" s="85"/>
    </row>
    <row r="19" spans="2:29" ht="24.95" customHeight="1" x14ac:dyDescent="0.15">
      <c r="B19" s="108" t="s">
        <v>145</v>
      </c>
      <c r="C19" s="106"/>
      <c r="D19" s="106"/>
      <c r="E19" s="106"/>
      <c r="F19" s="106"/>
      <c r="G19" s="106"/>
      <c r="H19" s="106"/>
      <c r="I19" s="106"/>
      <c r="J19" s="106"/>
      <c r="K19" s="106"/>
      <c r="L19" s="84">
        <f>L12+L15+L18</f>
        <v>0</v>
      </c>
      <c r="M19" s="84"/>
      <c r="N19" s="84"/>
      <c r="O19" s="84">
        <f>O12+O15+O18</f>
        <v>0</v>
      </c>
      <c r="P19" s="84"/>
      <c r="Q19" s="84"/>
      <c r="R19" s="84">
        <f>R12+R15+R18</f>
        <v>0</v>
      </c>
      <c r="S19" s="84"/>
      <c r="T19" s="84"/>
      <c r="U19" s="84">
        <f>U12+U15+U18</f>
        <v>0</v>
      </c>
      <c r="V19" s="84"/>
      <c r="W19" s="84"/>
      <c r="X19" s="84">
        <f>X12+X15+X18</f>
        <v>0</v>
      </c>
      <c r="Y19" s="84"/>
      <c r="Z19" s="84"/>
      <c r="AA19" s="84">
        <f>AA12+AA15+AA18</f>
        <v>0</v>
      </c>
      <c r="AB19" s="84"/>
      <c r="AC19" s="85"/>
    </row>
    <row r="20" spans="2:29" ht="24.95" customHeight="1" x14ac:dyDescent="0.15">
      <c r="B20" s="108" t="s">
        <v>146</v>
      </c>
      <c r="C20" s="106"/>
      <c r="D20" s="106"/>
      <c r="E20" s="106"/>
      <c r="F20" s="106"/>
      <c r="G20" s="106"/>
      <c r="H20" s="106"/>
      <c r="I20" s="106"/>
      <c r="J20" s="106"/>
      <c r="K20" s="106"/>
      <c r="L20" s="119"/>
      <c r="M20" s="119"/>
      <c r="N20" s="119"/>
      <c r="O20" s="119"/>
      <c r="P20" s="119"/>
      <c r="Q20" s="119"/>
      <c r="R20" s="119"/>
      <c r="S20" s="119"/>
      <c r="T20" s="119"/>
      <c r="U20" s="119"/>
      <c r="V20" s="119"/>
      <c r="W20" s="119"/>
      <c r="X20" s="119"/>
      <c r="Y20" s="119"/>
      <c r="Z20" s="119"/>
      <c r="AA20" s="119"/>
      <c r="AB20" s="119"/>
      <c r="AC20" s="120"/>
    </row>
    <row r="21" spans="2:29" ht="24.95" customHeight="1" x14ac:dyDescent="0.15">
      <c r="B21" s="113" t="s">
        <v>147</v>
      </c>
      <c r="C21" s="109"/>
      <c r="D21" s="111" t="s">
        <v>148</v>
      </c>
      <c r="E21" s="109"/>
      <c r="F21" s="109"/>
      <c r="G21" s="106" t="s">
        <v>149</v>
      </c>
      <c r="H21" s="106"/>
      <c r="I21" s="106"/>
      <c r="J21" s="106"/>
      <c r="K21" s="106"/>
      <c r="L21" s="83">
        <f>ROUNDDOWN(IF([1]기본정보!$F$20="중간예납",L19*L20*[1]기본정보!$F$17/12*6/12,L19*L20*[1]기본정보!$F$17/12),0)</f>
        <v>0</v>
      </c>
      <c r="M21" s="84"/>
      <c r="N21" s="84"/>
      <c r="O21" s="83">
        <f>ROUNDDOWN(IF([1]기본정보!$F$20="중간예납",O19*O20*[1]기본정보!$F$17/12*6/12,O19*O20*[1]기본정보!$F$17/12),0)</f>
        <v>0</v>
      </c>
      <c r="P21" s="84"/>
      <c r="Q21" s="84"/>
      <c r="R21" s="83">
        <f>ROUNDDOWN(IF([1]기본정보!$F$20="중간예납",R19*R20*[1]기본정보!$F$17/12*6/12,R19*R20*[1]기본정보!$F$17/12),0)</f>
        <v>0</v>
      </c>
      <c r="S21" s="84"/>
      <c r="T21" s="84"/>
      <c r="U21" s="83">
        <f>ROUNDDOWN(IF([1]기본정보!$F$20="중간예납",U19*U20*[1]기본정보!$F$17/12*6/12,U19*U20*[1]기본정보!$F$17/12),0)</f>
        <v>0</v>
      </c>
      <c r="V21" s="84"/>
      <c r="W21" s="84"/>
      <c r="X21" s="83">
        <f>ROUNDDOWN(IF([1]기본정보!$F$20="중간예납",X19*X20*[1]기본정보!$F$17/12*6/12,X19*X20*[1]기본정보!$F$17/12),0)</f>
        <v>0</v>
      </c>
      <c r="Y21" s="84"/>
      <c r="Z21" s="84"/>
      <c r="AA21" s="83">
        <f>ROUNDDOWN(IF([1]기본정보!$F$20="중간예납",AA19*AA20*[1]기본정보!$F$17/12*6/12,AA19*AA20*[1]기본정보!$F$17/12),0)</f>
        <v>0</v>
      </c>
      <c r="AB21" s="84"/>
      <c r="AC21" s="85"/>
    </row>
    <row r="22" spans="2:29" ht="24.95" customHeight="1" x14ac:dyDescent="0.15">
      <c r="B22" s="114"/>
      <c r="C22" s="109"/>
      <c r="D22" s="109"/>
      <c r="E22" s="109"/>
      <c r="F22" s="109"/>
      <c r="G22" s="106" t="s">
        <v>150</v>
      </c>
      <c r="H22" s="106"/>
      <c r="I22" s="106"/>
      <c r="J22" s="106"/>
      <c r="K22" s="106"/>
      <c r="L22" s="107">
        <v>0</v>
      </c>
      <c r="M22" s="107"/>
      <c r="N22" s="107"/>
      <c r="O22" s="107">
        <v>0</v>
      </c>
      <c r="P22" s="107"/>
      <c r="Q22" s="107"/>
      <c r="R22" s="107"/>
      <c r="S22" s="107"/>
      <c r="T22" s="107"/>
      <c r="U22" s="107"/>
      <c r="V22" s="107"/>
      <c r="W22" s="107"/>
      <c r="X22" s="107"/>
      <c r="Y22" s="107"/>
      <c r="Z22" s="107"/>
      <c r="AA22" s="107"/>
      <c r="AB22" s="107"/>
      <c r="AC22" s="116"/>
    </row>
    <row r="23" spans="2:29" ht="24.95" customHeight="1" x14ac:dyDescent="0.15">
      <c r="B23" s="114"/>
      <c r="C23" s="109"/>
      <c r="D23" s="109"/>
      <c r="E23" s="109"/>
      <c r="F23" s="109"/>
      <c r="G23" s="106" t="s">
        <v>151</v>
      </c>
      <c r="H23" s="106"/>
      <c r="I23" s="106"/>
      <c r="J23" s="106"/>
      <c r="K23" s="106"/>
      <c r="L23" s="84">
        <f>L21+L22</f>
        <v>0</v>
      </c>
      <c r="M23" s="84"/>
      <c r="N23" s="84"/>
      <c r="O23" s="84">
        <f>O21+O22</f>
        <v>0</v>
      </c>
      <c r="P23" s="84"/>
      <c r="Q23" s="84"/>
      <c r="R23" s="84">
        <f>R21+R22</f>
        <v>0</v>
      </c>
      <c r="S23" s="84"/>
      <c r="T23" s="84"/>
      <c r="U23" s="84">
        <f>U21+U22</f>
        <v>0</v>
      </c>
      <c r="V23" s="84"/>
      <c r="W23" s="84"/>
      <c r="X23" s="84">
        <f>X21+X22</f>
        <v>0</v>
      </c>
      <c r="Y23" s="84"/>
      <c r="Z23" s="84"/>
      <c r="AA23" s="84">
        <f>AA21+AA22</f>
        <v>0</v>
      </c>
      <c r="AB23" s="84"/>
      <c r="AC23" s="85"/>
    </row>
    <row r="24" spans="2:29" ht="24.95" customHeight="1" x14ac:dyDescent="0.15">
      <c r="B24" s="114"/>
      <c r="C24" s="109"/>
      <c r="D24" s="110" t="s">
        <v>152</v>
      </c>
      <c r="E24" s="106"/>
      <c r="F24" s="106"/>
      <c r="G24" s="106"/>
      <c r="H24" s="106"/>
      <c r="I24" s="106"/>
      <c r="J24" s="106"/>
      <c r="K24" s="106"/>
      <c r="L24" s="83">
        <f>MIN(L23,L19-L13-L16+L30-(L33-L32))</f>
        <v>0</v>
      </c>
      <c r="M24" s="84"/>
      <c r="N24" s="84"/>
      <c r="O24" s="83">
        <f>MIN(O23,O19-O13-O16+O30-(O33-O32))</f>
        <v>0</v>
      </c>
      <c r="P24" s="84"/>
      <c r="Q24" s="84"/>
      <c r="R24" s="84">
        <f>MIN(R23,R19-R13-R16+R30-(R33-R32))</f>
        <v>0</v>
      </c>
      <c r="S24" s="84"/>
      <c r="T24" s="84"/>
      <c r="U24" s="84">
        <f>MIN(U23,U19-U13-U16+U30-(U33-U32))</f>
        <v>0</v>
      </c>
      <c r="V24" s="84"/>
      <c r="W24" s="84"/>
      <c r="X24" s="84">
        <f>MIN(X23,X19-X13-X16+X30-(X33-X32))</f>
        <v>0</v>
      </c>
      <c r="Y24" s="84"/>
      <c r="Z24" s="84"/>
      <c r="AA24" s="84">
        <f>MIN(AA23,AA19-AA13-AA16+AA30-(AA33-AA32))</f>
        <v>0</v>
      </c>
      <c r="AB24" s="84"/>
      <c r="AC24" s="85"/>
    </row>
    <row r="25" spans="2:29" ht="24.95" customHeight="1" x14ac:dyDescent="0.15">
      <c r="B25" s="108" t="s">
        <v>153</v>
      </c>
      <c r="C25" s="106"/>
      <c r="D25" s="106"/>
      <c r="E25" s="106"/>
      <c r="F25" s="106"/>
      <c r="G25" s="106"/>
      <c r="H25" s="106"/>
      <c r="I25" s="106"/>
      <c r="J25" s="106"/>
      <c r="K25" s="106"/>
      <c r="L25" s="84">
        <f>L14+L17</f>
        <v>0</v>
      </c>
      <c r="M25" s="84"/>
      <c r="N25" s="84"/>
      <c r="O25" s="84">
        <f>O14+O17</f>
        <v>0</v>
      </c>
      <c r="P25" s="84"/>
      <c r="Q25" s="84"/>
      <c r="R25" s="84">
        <f>R14+R17</f>
        <v>0</v>
      </c>
      <c r="S25" s="84"/>
      <c r="T25" s="84"/>
      <c r="U25" s="84">
        <f>U14+U17</f>
        <v>0</v>
      </c>
      <c r="V25" s="84"/>
      <c r="W25" s="84"/>
      <c r="X25" s="84">
        <f>X14+X17</f>
        <v>0</v>
      </c>
      <c r="Y25" s="84"/>
      <c r="Z25" s="84"/>
      <c r="AA25" s="84">
        <f>AA14+AA17</f>
        <v>0</v>
      </c>
      <c r="AB25" s="84"/>
      <c r="AC25" s="85"/>
    </row>
    <row r="26" spans="2:29" ht="24.95" customHeight="1" x14ac:dyDescent="0.15">
      <c r="B26" s="108" t="s">
        <v>154</v>
      </c>
      <c r="C26" s="106"/>
      <c r="D26" s="106"/>
      <c r="E26" s="106"/>
      <c r="F26" s="106"/>
      <c r="G26" s="106"/>
      <c r="H26" s="106"/>
      <c r="I26" s="106"/>
      <c r="J26" s="106"/>
      <c r="K26" s="106"/>
      <c r="L26" s="84">
        <f>L25-L24</f>
        <v>0</v>
      </c>
      <c r="M26" s="84"/>
      <c r="N26" s="84"/>
      <c r="O26" s="84">
        <f>O25-O24</f>
        <v>0</v>
      </c>
      <c r="P26" s="84"/>
      <c r="Q26" s="84"/>
      <c r="R26" s="84">
        <f>R25-R24</f>
        <v>0</v>
      </c>
      <c r="S26" s="84"/>
      <c r="T26" s="84"/>
      <c r="U26" s="84">
        <f>U25-U24</f>
        <v>0</v>
      </c>
      <c r="V26" s="84"/>
      <c r="W26" s="84"/>
      <c r="X26" s="84">
        <f>X25-X24</f>
        <v>0</v>
      </c>
      <c r="Y26" s="84"/>
      <c r="Z26" s="84"/>
      <c r="AA26" s="84">
        <f>AA25-AA24</f>
        <v>0</v>
      </c>
      <c r="AB26" s="84"/>
      <c r="AC26" s="85"/>
    </row>
    <row r="27" spans="2:29" ht="24.95" customHeight="1" x14ac:dyDescent="0.15">
      <c r="B27" s="108" t="s">
        <v>155</v>
      </c>
      <c r="C27" s="106"/>
      <c r="D27" s="106"/>
      <c r="E27" s="106"/>
      <c r="F27" s="106"/>
      <c r="G27" s="106"/>
      <c r="H27" s="106"/>
      <c r="I27" s="106"/>
      <c r="J27" s="106"/>
      <c r="K27" s="106"/>
      <c r="L27" s="107">
        <v>0</v>
      </c>
      <c r="M27" s="107"/>
      <c r="N27" s="107"/>
      <c r="O27" s="107">
        <v>0</v>
      </c>
      <c r="P27" s="107"/>
      <c r="Q27" s="107"/>
      <c r="R27" s="107"/>
      <c r="S27" s="107"/>
      <c r="T27" s="107"/>
      <c r="U27" s="107"/>
      <c r="V27" s="107"/>
      <c r="W27" s="107"/>
      <c r="X27" s="107"/>
      <c r="Y27" s="107"/>
      <c r="Z27" s="107"/>
      <c r="AA27" s="107"/>
      <c r="AB27" s="107"/>
      <c r="AC27" s="116"/>
    </row>
    <row r="28" spans="2:29" ht="24.95" customHeight="1" x14ac:dyDescent="0.15">
      <c r="B28" s="76" t="s">
        <v>29</v>
      </c>
      <c r="C28" s="77"/>
      <c r="D28" s="55" t="s">
        <v>30</v>
      </c>
      <c r="E28" s="56"/>
      <c r="F28" s="56"/>
      <c r="G28" s="56"/>
      <c r="H28" s="56"/>
      <c r="I28" s="56"/>
      <c r="J28" s="56"/>
      <c r="K28" s="56"/>
      <c r="L28" s="84">
        <f>MAX(L26+L27,0)</f>
        <v>0</v>
      </c>
      <c r="M28" s="84"/>
      <c r="N28" s="84"/>
      <c r="O28" s="84">
        <f>MAX(O26+O27,0)</f>
        <v>0</v>
      </c>
      <c r="P28" s="84"/>
      <c r="Q28" s="84"/>
      <c r="R28" s="84">
        <f>MAX(R26+R27,0)</f>
        <v>0</v>
      </c>
      <c r="S28" s="84"/>
      <c r="T28" s="84"/>
      <c r="U28" s="84">
        <f>MAX(U26+U27,0)</f>
        <v>0</v>
      </c>
      <c r="V28" s="84"/>
      <c r="W28" s="84"/>
      <c r="X28" s="84">
        <f>MAX(X26+X27,0)</f>
        <v>0</v>
      </c>
      <c r="Y28" s="84"/>
      <c r="Z28" s="84"/>
      <c r="AA28" s="84">
        <f>MAX(AA26+AA27,0)</f>
        <v>0</v>
      </c>
      <c r="AB28" s="84"/>
      <c r="AC28" s="85"/>
    </row>
    <row r="29" spans="2:29" ht="24.95" customHeight="1" x14ac:dyDescent="0.15">
      <c r="B29" s="78"/>
      <c r="C29" s="79"/>
      <c r="D29" s="55" t="s">
        <v>31</v>
      </c>
      <c r="E29" s="56"/>
      <c r="F29" s="56"/>
      <c r="G29" s="56"/>
      <c r="H29" s="56"/>
      <c r="I29" s="56"/>
      <c r="J29" s="56"/>
      <c r="K29" s="56"/>
      <c r="L29" s="84">
        <f>IF(L26&lt;=0,MIN(MAX(L30,0),ABS(L26)),0)</f>
        <v>0</v>
      </c>
      <c r="M29" s="84"/>
      <c r="N29" s="84"/>
      <c r="O29" s="84">
        <f>IF(O26&lt;=0,MIN(MAX(O30,0),ABS(O26)),0)</f>
        <v>0</v>
      </c>
      <c r="P29" s="84"/>
      <c r="Q29" s="84"/>
      <c r="R29" s="84">
        <f>IF(R26&lt;=0,MIN(MAX(R30,0),ABS(R26)),0)</f>
        <v>0</v>
      </c>
      <c r="S29" s="84"/>
      <c r="T29" s="84"/>
      <c r="U29" s="121">
        <f>IF(U26&lt;=0,MIN(MAX(U30,0),ABS(U26)),0)</f>
        <v>0</v>
      </c>
      <c r="V29" s="122"/>
      <c r="W29" s="123"/>
      <c r="X29" s="84">
        <f>IF(X26&lt;=0,MIN(MAX(X30,0),ABS(X26)),0)</f>
        <v>0</v>
      </c>
      <c r="Y29" s="84"/>
      <c r="Z29" s="84"/>
      <c r="AA29" s="84">
        <f>IF(AA26&lt;=0,MIN(MAX(AA30,0),ABS(AA26)),0)</f>
        <v>0</v>
      </c>
      <c r="AB29" s="84"/>
      <c r="AC29" s="85"/>
    </row>
    <row r="30" spans="2:29" ht="24.95" customHeight="1" x14ac:dyDescent="0.15">
      <c r="B30" s="156" t="s">
        <v>193</v>
      </c>
      <c r="C30" s="70"/>
      <c r="D30" s="55" t="s">
        <v>32</v>
      </c>
      <c r="E30" s="56"/>
      <c r="F30" s="56"/>
      <c r="G30" s="56"/>
      <c r="H30" s="56"/>
      <c r="I30" s="56"/>
      <c r="J30" s="56"/>
      <c r="K30" s="56"/>
      <c r="L30" s="107">
        <v>0</v>
      </c>
      <c r="M30" s="107"/>
      <c r="N30" s="107"/>
      <c r="O30" s="107">
        <v>0</v>
      </c>
      <c r="P30" s="107"/>
      <c r="Q30" s="107"/>
      <c r="R30" s="107"/>
      <c r="S30" s="107"/>
      <c r="T30" s="107"/>
      <c r="U30" s="107"/>
      <c r="V30" s="107"/>
      <c r="W30" s="107"/>
      <c r="X30" s="107"/>
      <c r="Y30" s="107"/>
      <c r="Z30" s="107"/>
      <c r="AA30" s="107"/>
      <c r="AB30" s="107"/>
      <c r="AC30" s="116"/>
    </row>
    <row r="31" spans="2:29" ht="24.95" customHeight="1" x14ac:dyDescent="0.15">
      <c r="B31" s="71"/>
      <c r="C31" s="72"/>
      <c r="D31" s="55" t="s">
        <v>33</v>
      </c>
      <c r="E31" s="56"/>
      <c r="F31" s="56"/>
      <c r="G31" s="56"/>
      <c r="H31" s="56"/>
      <c r="I31" s="56"/>
      <c r="J31" s="56"/>
      <c r="K31" s="56"/>
      <c r="L31" s="84">
        <f>MAX(L30+L28-L29,0)</f>
        <v>0</v>
      </c>
      <c r="M31" s="84"/>
      <c r="N31" s="84"/>
      <c r="O31" s="84">
        <f>MAX(O30+O28-O29,0)</f>
        <v>0</v>
      </c>
      <c r="P31" s="84"/>
      <c r="Q31" s="84"/>
      <c r="R31" s="84">
        <f>MAX(R30+R28-R29,0)</f>
        <v>0</v>
      </c>
      <c r="S31" s="84"/>
      <c r="T31" s="84"/>
      <c r="U31" s="84">
        <f>MAX(U30+U28-U29,0)</f>
        <v>0</v>
      </c>
      <c r="V31" s="84"/>
      <c r="W31" s="84"/>
      <c r="X31" s="84">
        <f>MAX(X30+X28-X29,0)</f>
        <v>0</v>
      </c>
      <c r="Y31" s="84"/>
      <c r="Z31" s="84"/>
      <c r="AA31" s="84">
        <f>MAX(AA30+AA28-AA29,0)</f>
        <v>0</v>
      </c>
      <c r="AB31" s="84"/>
      <c r="AC31" s="85"/>
    </row>
    <row r="32" spans="2:29" ht="24.95" customHeight="1" x14ac:dyDescent="0.15">
      <c r="B32" s="51" t="s">
        <v>34</v>
      </c>
      <c r="C32" s="52"/>
      <c r="D32" s="55" t="s">
        <v>35</v>
      </c>
      <c r="E32" s="56"/>
      <c r="F32" s="56"/>
      <c r="G32" s="56"/>
      <c r="H32" s="56"/>
      <c r="I32" s="56"/>
      <c r="J32" s="56"/>
      <c r="K32" s="56"/>
      <c r="L32" s="107"/>
      <c r="M32" s="107"/>
      <c r="N32" s="107"/>
      <c r="O32" s="107"/>
      <c r="P32" s="107"/>
      <c r="Q32" s="107"/>
      <c r="R32" s="107"/>
      <c r="S32" s="107"/>
      <c r="T32" s="107"/>
      <c r="U32" s="107"/>
      <c r="V32" s="107"/>
      <c r="W32" s="107"/>
      <c r="X32" s="107"/>
      <c r="Y32" s="107"/>
      <c r="Z32" s="107"/>
      <c r="AA32" s="107"/>
      <c r="AB32" s="107"/>
      <c r="AC32" s="116"/>
    </row>
    <row r="33" spans="2:29" ht="24.95" customHeight="1" x14ac:dyDescent="0.15">
      <c r="B33" s="53"/>
      <c r="C33" s="54"/>
      <c r="D33" s="58" t="s">
        <v>36</v>
      </c>
      <c r="E33" s="59"/>
      <c r="F33" s="59"/>
      <c r="G33" s="59"/>
      <c r="H33" s="59"/>
      <c r="I33" s="59"/>
      <c r="J33" s="59"/>
      <c r="K33" s="59"/>
      <c r="L33" s="126"/>
      <c r="M33" s="126"/>
      <c r="N33" s="126"/>
      <c r="O33" s="126"/>
      <c r="P33" s="126"/>
      <c r="Q33" s="126"/>
      <c r="R33" s="126"/>
      <c r="S33" s="126"/>
      <c r="T33" s="126"/>
      <c r="U33" s="126"/>
      <c r="V33" s="126"/>
      <c r="W33" s="126"/>
      <c r="X33" s="126"/>
      <c r="Y33" s="126"/>
      <c r="Z33" s="126"/>
      <c r="AA33" s="126"/>
      <c r="AB33" s="126"/>
      <c r="AC33" s="127"/>
    </row>
    <row r="34" spans="2:29" ht="24" customHeight="1" x14ac:dyDescent="0.15">
      <c r="B34" s="23" t="s">
        <v>185</v>
      </c>
      <c r="C34" s="36"/>
      <c r="D34" s="157" t="s">
        <v>194</v>
      </c>
      <c r="E34" s="67"/>
      <c r="F34" s="67"/>
      <c r="G34" s="67"/>
      <c r="H34" s="67"/>
      <c r="I34" s="67"/>
      <c r="J34" s="67"/>
      <c r="K34" s="68"/>
      <c r="L34" s="61"/>
      <c r="M34" s="62"/>
      <c r="N34" s="63"/>
      <c r="O34" s="61"/>
      <c r="P34" s="62"/>
      <c r="Q34" s="63"/>
      <c r="R34" s="61"/>
      <c r="S34" s="62"/>
      <c r="T34" s="63"/>
      <c r="U34" s="61"/>
      <c r="V34" s="62"/>
      <c r="W34" s="63"/>
      <c r="X34" s="61"/>
      <c r="Y34" s="62"/>
      <c r="Z34" s="63"/>
      <c r="AA34" s="61"/>
      <c r="AB34" s="62"/>
      <c r="AC34" s="104"/>
    </row>
    <row r="35" spans="2:29" ht="24" customHeight="1" x14ac:dyDescent="0.15">
      <c r="B35" s="37"/>
      <c r="C35" s="38"/>
      <c r="D35" s="157" t="s">
        <v>195</v>
      </c>
      <c r="E35" s="67"/>
      <c r="F35" s="67"/>
      <c r="G35" s="67"/>
      <c r="H35" s="67"/>
      <c r="I35" s="67"/>
      <c r="J35" s="67"/>
      <c r="K35" s="68"/>
      <c r="L35" s="64">
        <f>L25*L34</f>
        <v>0</v>
      </c>
      <c r="M35" s="65"/>
      <c r="N35" s="66"/>
      <c r="O35" s="64">
        <f>O25*O34</f>
        <v>0</v>
      </c>
      <c r="P35" s="65"/>
      <c r="Q35" s="66"/>
      <c r="R35" s="64">
        <f>R25*R34</f>
        <v>0</v>
      </c>
      <c r="S35" s="65"/>
      <c r="T35" s="66"/>
      <c r="U35" s="64">
        <f>U25*U34</f>
        <v>0</v>
      </c>
      <c r="V35" s="65"/>
      <c r="W35" s="66"/>
      <c r="X35" s="64">
        <f>X25*X34</f>
        <v>0</v>
      </c>
      <c r="Y35" s="65"/>
      <c r="Z35" s="66"/>
      <c r="AA35" s="64">
        <f>AA25*AA34</f>
        <v>0</v>
      </c>
      <c r="AB35" s="65"/>
      <c r="AC35" s="103"/>
    </row>
    <row r="36" spans="2:29" ht="24" customHeight="1" x14ac:dyDescent="0.15">
      <c r="B36" s="37"/>
      <c r="C36" s="38"/>
      <c r="D36" s="157" t="s">
        <v>196</v>
      </c>
      <c r="E36" s="67"/>
      <c r="F36" s="67"/>
      <c r="G36" s="67"/>
      <c r="H36" s="67"/>
      <c r="I36" s="67"/>
      <c r="J36" s="67"/>
      <c r="K36" s="68"/>
      <c r="L36" s="32"/>
      <c r="M36" s="33"/>
      <c r="N36" s="35"/>
      <c r="O36" s="32"/>
      <c r="P36" s="33"/>
      <c r="Q36" s="35"/>
      <c r="R36" s="32"/>
      <c r="S36" s="33"/>
      <c r="T36" s="35"/>
      <c r="U36" s="32"/>
      <c r="V36" s="33"/>
      <c r="W36" s="35"/>
      <c r="X36" s="32"/>
      <c r="Y36" s="33"/>
      <c r="Z36" s="35"/>
      <c r="AA36" s="32"/>
      <c r="AB36" s="33"/>
      <c r="AC36" s="34"/>
    </row>
    <row r="37" spans="2:29" ht="24" customHeight="1" x14ac:dyDescent="0.15">
      <c r="B37" s="37"/>
      <c r="C37" s="38"/>
      <c r="D37" s="157" t="s">
        <v>197</v>
      </c>
      <c r="E37" s="29"/>
      <c r="F37" s="29"/>
      <c r="G37" s="29"/>
      <c r="H37" s="29"/>
      <c r="I37" s="29"/>
      <c r="J37" s="29"/>
      <c r="K37" s="30"/>
      <c r="L37" s="32"/>
      <c r="M37" s="33"/>
      <c r="N37" s="35"/>
      <c r="O37" s="32"/>
      <c r="P37" s="33"/>
      <c r="Q37" s="35"/>
      <c r="R37" s="32"/>
      <c r="S37" s="33"/>
      <c r="T37" s="35"/>
      <c r="U37" s="32"/>
      <c r="V37" s="33"/>
      <c r="W37" s="35"/>
      <c r="X37" s="32"/>
      <c r="Y37" s="33"/>
      <c r="Z37" s="35"/>
      <c r="AA37" s="32"/>
      <c r="AB37" s="33"/>
      <c r="AC37" s="34"/>
    </row>
    <row r="38" spans="2:29" ht="24" customHeight="1" x14ac:dyDescent="0.15">
      <c r="B38" s="39"/>
      <c r="C38" s="40"/>
      <c r="D38" s="157" t="s">
        <v>198</v>
      </c>
      <c r="E38" s="29"/>
      <c r="F38" s="29"/>
      <c r="G38" s="29"/>
      <c r="H38" s="29"/>
      <c r="I38" s="29"/>
      <c r="J38" s="29"/>
      <c r="K38" s="30"/>
      <c r="L38" s="32"/>
      <c r="M38" s="33"/>
      <c r="N38" s="35"/>
      <c r="O38" s="32"/>
      <c r="P38" s="33"/>
      <c r="Q38" s="35"/>
      <c r="R38" s="32"/>
      <c r="S38" s="33"/>
      <c r="T38" s="35"/>
      <c r="U38" s="32"/>
      <c r="V38" s="33"/>
      <c r="W38" s="35"/>
      <c r="X38" s="32"/>
      <c r="Y38" s="33"/>
      <c r="Z38" s="35"/>
      <c r="AA38" s="32"/>
      <c r="AB38" s="33"/>
      <c r="AC38" s="34"/>
    </row>
    <row r="39" spans="2:29" ht="24" customHeight="1" x14ac:dyDescent="0.15">
      <c r="B39" s="23" t="s">
        <v>186</v>
      </c>
      <c r="C39" s="24"/>
      <c r="D39" s="157" t="s">
        <v>199</v>
      </c>
      <c r="E39" s="29"/>
      <c r="F39" s="29"/>
      <c r="G39" s="29"/>
      <c r="H39" s="29"/>
      <c r="I39" s="29"/>
      <c r="J39" s="29"/>
      <c r="K39" s="30"/>
      <c r="L39" s="32"/>
      <c r="M39" s="33"/>
      <c r="N39" s="35"/>
      <c r="O39" s="32"/>
      <c r="P39" s="33"/>
      <c r="Q39" s="35"/>
      <c r="R39" s="32"/>
      <c r="S39" s="33"/>
      <c r="T39" s="35"/>
      <c r="U39" s="32"/>
      <c r="V39" s="33"/>
      <c r="W39" s="35"/>
      <c r="X39" s="32"/>
      <c r="Y39" s="33"/>
      <c r="Z39" s="35"/>
      <c r="AA39" s="32"/>
      <c r="AB39" s="33"/>
      <c r="AC39" s="34"/>
    </row>
    <row r="40" spans="2:29" ht="24" customHeight="1" x14ac:dyDescent="0.15">
      <c r="B40" s="25"/>
      <c r="C40" s="26"/>
      <c r="D40" s="157" t="s">
        <v>200</v>
      </c>
      <c r="E40" s="29"/>
      <c r="F40" s="29"/>
      <c r="G40" s="29"/>
      <c r="H40" s="29"/>
      <c r="I40" s="29"/>
      <c r="J40" s="29"/>
      <c r="K40" s="30"/>
      <c r="L40" s="32"/>
      <c r="M40" s="33"/>
      <c r="N40" s="35"/>
      <c r="O40" s="32"/>
      <c r="P40" s="33"/>
      <c r="Q40" s="35"/>
      <c r="R40" s="32"/>
      <c r="S40" s="33"/>
      <c r="T40" s="35"/>
      <c r="U40" s="32"/>
      <c r="V40" s="33"/>
      <c r="W40" s="35"/>
      <c r="X40" s="32"/>
      <c r="Y40" s="33"/>
      <c r="Z40" s="35"/>
      <c r="AA40" s="32"/>
      <c r="AB40" s="33"/>
      <c r="AC40" s="34"/>
    </row>
    <row r="41" spans="2:29" ht="24" customHeight="1" x14ac:dyDescent="0.15">
      <c r="B41" s="27"/>
      <c r="C41" s="28"/>
      <c r="D41" s="157" t="s">
        <v>201</v>
      </c>
      <c r="E41" s="29"/>
      <c r="F41" s="29"/>
      <c r="G41" s="29"/>
      <c r="H41" s="29"/>
      <c r="I41" s="29"/>
      <c r="J41" s="29"/>
      <c r="K41" s="30"/>
      <c r="L41" s="32"/>
      <c r="M41" s="33"/>
      <c r="N41" s="35"/>
      <c r="O41" s="32"/>
      <c r="P41" s="33"/>
      <c r="Q41" s="35"/>
      <c r="R41" s="32"/>
      <c r="S41" s="33"/>
      <c r="T41" s="35"/>
      <c r="U41" s="32"/>
      <c r="V41" s="33"/>
      <c r="W41" s="35"/>
      <c r="X41" s="32"/>
      <c r="Y41" s="33"/>
      <c r="Z41" s="35"/>
      <c r="AA41" s="32"/>
      <c r="AB41" s="33"/>
      <c r="AC41" s="34"/>
    </row>
    <row r="42" spans="2:29" ht="24" customHeight="1" x14ac:dyDescent="0.15">
      <c r="B42" s="158" t="s">
        <v>202</v>
      </c>
      <c r="C42" s="19"/>
      <c r="D42" s="19"/>
      <c r="E42" s="19"/>
      <c r="F42" s="19"/>
      <c r="G42" s="19"/>
      <c r="H42" s="19"/>
      <c r="I42" s="19"/>
      <c r="J42" s="19"/>
      <c r="K42" s="20"/>
      <c r="L42" s="16">
        <f>MAX(L31-L38-L41,0)</f>
        <v>0</v>
      </c>
      <c r="M42" s="17"/>
      <c r="N42" s="22"/>
      <c r="O42" s="16">
        <f>MAX(O31-O38-O41,0)</f>
        <v>0</v>
      </c>
      <c r="P42" s="17"/>
      <c r="Q42" s="22"/>
      <c r="R42" s="16">
        <f>MAX(R31-R38-R41,0)</f>
        <v>0</v>
      </c>
      <c r="S42" s="17"/>
      <c r="T42" s="22"/>
      <c r="U42" s="16">
        <f>MAX(U31-U38-U41,0)</f>
        <v>0</v>
      </c>
      <c r="V42" s="17"/>
      <c r="W42" s="22"/>
      <c r="X42" s="16">
        <f>MAX(X31-X38-X41,0)</f>
        <v>0</v>
      </c>
      <c r="Y42" s="17"/>
      <c r="Z42" s="22"/>
      <c r="AA42" s="16">
        <f>MAX(AA31-AA38-AA41,0)</f>
        <v>0</v>
      </c>
      <c r="AB42" s="17"/>
      <c r="AC42" s="18"/>
    </row>
  </sheetData>
  <mergeCells count="278">
    <mergeCell ref="B3:D4"/>
    <mergeCell ref="E3:H4"/>
    <mergeCell ref="I3:V4"/>
    <mergeCell ref="W4:Y4"/>
    <mergeCell ref="Z4:AC4"/>
    <mergeCell ref="L40:N40"/>
    <mergeCell ref="O40:Q40"/>
    <mergeCell ref="R40:T40"/>
    <mergeCell ref="U40:W40"/>
    <mergeCell ref="X40:Z40"/>
    <mergeCell ref="AA40:AC40"/>
    <mergeCell ref="AA41:AC41"/>
    <mergeCell ref="O41:Q41"/>
    <mergeCell ref="R41:T41"/>
    <mergeCell ref="U41:W41"/>
    <mergeCell ref="X41:Z41"/>
    <mergeCell ref="X12:Z12"/>
    <mergeCell ref="AA39:AC39"/>
    <mergeCell ref="O39:Q39"/>
    <mergeCell ref="R39:T39"/>
    <mergeCell ref="U39:W39"/>
    <mergeCell ref="X39:Z39"/>
    <mergeCell ref="D35:K35"/>
    <mergeCell ref="O35:Q35"/>
    <mergeCell ref="R35:T35"/>
    <mergeCell ref="U35:W35"/>
    <mergeCell ref="X35:Z35"/>
    <mergeCell ref="AA35:AC35"/>
    <mergeCell ref="AA36:AC36"/>
    <mergeCell ref="AA37:AC37"/>
    <mergeCell ref="O38:Q38"/>
    <mergeCell ref="R38:T38"/>
    <mergeCell ref="U38:W38"/>
    <mergeCell ref="X38:Z38"/>
    <mergeCell ref="AA38:AC38"/>
    <mergeCell ref="O37:Q37"/>
    <mergeCell ref="R37:T37"/>
    <mergeCell ref="U37:W37"/>
    <mergeCell ref="X37:Z37"/>
    <mergeCell ref="L34:N34"/>
    <mergeCell ref="L35:N35"/>
    <mergeCell ref="L36:N36"/>
    <mergeCell ref="O36:Q36"/>
    <mergeCell ref="R36:T36"/>
    <mergeCell ref="U36:W36"/>
    <mergeCell ref="X36:Z36"/>
    <mergeCell ref="AA34:AC34"/>
    <mergeCell ref="X8:Z8"/>
    <mergeCell ref="U8:W8"/>
    <mergeCell ref="AA10:AC10"/>
    <mergeCell ref="AA11:AC11"/>
    <mergeCell ref="O13:Q13"/>
    <mergeCell ref="R13:T13"/>
    <mergeCell ref="L12:N12"/>
    <mergeCell ref="R10:T10"/>
    <mergeCell ref="U10:W10"/>
    <mergeCell ref="X10:Z10"/>
    <mergeCell ref="O12:Q12"/>
    <mergeCell ref="R12:T12"/>
    <mergeCell ref="O11:Q11"/>
    <mergeCell ref="U12:W12"/>
    <mergeCell ref="L6:N6"/>
    <mergeCell ref="O6:Q6"/>
    <mergeCell ref="D7:K7"/>
    <mergeCell ref="L7:N7"/>
    <mergeCell ref="R6:T6"/>
    <mergeCell ref="O7:Q7"/>
    <mergeCell ref="D8:K8"/>
    <mergeCell ref="L8:N8"/>
    <mergeCell ref="O8:Q8"/>
    <mergeCell ref="W3:Y3"/>
    <mergeCell ref="Z3:AC3"/>
    <mergeCell ref="U6:W6"/>
    <mergeCell ref="X6:Z6"/>
    <mergeCell ref="AA6:AC6"/>
    <mergeCell ref="B9:K9"/>
    <mergeCell ref="L9:N9"/>
    <mergeCell ref="O9:Q9"/>
    <mergeCell ref="R9:T9"/>
    <mergeCell ref="R7:T7"/>
    <mergeCell ref="U7:W7"/>
    <mergeCell ref="X7:Z7"/>
    <mergeCell ref="U9:W9"/>
    <mergeCell ref="X9:Z9"/>
    <mergeCell ref="AA9:AC9"/>
    <mergeCell ref="AA7:AC7"/>
    <mergeCell ref="AA8:AC8"/>
    <mergeCell ref="R8:T8"/>
    <mergeCell ref="B6:C8"/>
    <mergeCell ref="D6:K6"/>
    <mergeCell ref="U19:W19"/>
    <mergeCell ref="X19:Z19"/>
    <mergeCell ref="AA19:AC19"/>
    <mergeCell ref="G18:K18"/>
    <mergeCell ref="L18:N18"/>
    <mergeCell ref="AA12:AC12"/>
    <mergeCell ref="R11:T11"/>
    <mergeCell ref="U11:W11"/>
    <mergeCell ref="X11:Z11"/>
    <mergeCell ref="AA13:AC13"/>
    <mergeCell ref="AA18:AC18"/>
    <mergeCell ref="G14:K14"/>
    <mergeCell ref="L14:N14"/>
    <mergeCell ref="O14:Q14"/>
    <mergeCell ref="R14:T14"/>
    <mergeCell ref="U14:W14"/>
    <mergeCell ref="X14:Z14"/>
    <mergeCell ref="AA14:AC14"/>
    <mergeCell ref="U13:W13"/>
    <mergeCell ref="X13:Z13"/>
    <mergeCell ref="G13:K13"/>
    <mergeCell ref="L13:N13"/>
    <mergeCell ref="G15:K15"/>
    <mergeCell ref="L15:N15"/>
    <mergeCell ref="B10:C18"/>
    <mergeCell ref="D10:F12"/>
    <mergeCell ref="G10:K10"/>
    <mergeCell ref="L10:N10"/>
    <mergeCell ref="G11:K11"/>
    <mergeCell ref="L11:N11"/>
    <mergeCell ref="G12:K12"/>
    <mergeCell ref="O10:Q10"/>
    <mergeCell ref="O15:Q15"/>
    <mergeCell ref="O17:Q17"/>
    <mergeCell ref="L17:N17"/>
    <mergeCell ref="G17:K17"/>
    <mergeCell ref="R15:T15"/>
    <mergeCell ref="U15:W15"/>
    <mergeCell ref="X15:Z15"/>
    <mergeCell ref="AA15:AC15"/>
    <mergeCell ref="D16:F18"/>
    <mergeCell ref="G16:K16"/>
    <mergeCell ref="L16:N16"/>
    <mergeCell ref="O16:Q16"/>
    <mergeCell ref="R16:T16"/>
    <mergeCell ref="D13:F15"/>
    <mergeCell ref="R17:T17"/>
    <mergeCell ref="U17:W17"/>
    <mergeCell ref="X17:Z17"/>
    <mergeCell ref="AA17:AC17"/>
    <mergeCell ref="U16:W16"/>
    <mergeCell ref="X16:Z16"/>
    <mergeCell ref="AA16:AC16"/>
    <mergeCell ref="R23:T23"/>
    <mergeCell ref="O22:Q22"/>
    <mergeCell ref="R22:T22"/>
    <mergeCell ref="U18:W18"/>
    <mergeCell ref="X18:Z18"/>
    <mergeCell ref="O18:Q18"/>
    <mergeCell ref="R18:T18"/>
    <mergeCell ref="B20:K20"/>
    <mergeCell ref="L20:N20"/>
    <mergeCell ref="O20:Q20"/>
    <mergeCell ref="R20:T20"/>
    <mergeCell ref="U22:W22"/>
    <mergeCell ref="X22:Z22"/>
    <mergeCell ref="G22:K22"/>
    <mergeCell ref="L22:N22"/>
    <mergeCell ref="O21:Q21"/>
    <mergeCell ref="R21:T21"/>
    <mergeCell ref="G23:K23"/>
    <mergeCell ref="L23:N23"/>
    <mergeCell ref="O23:Q23"/>
    <mergeCell ref="B19:K19"/>
    <mergeCell ref="L19:N19"/>
    <mergeCell ref="O19:Q19"/>
    <mergeCell ref="R19:T19"/>
    <mergeCell ref="AA22:AC22"/>
    <mergeCell ref="U20:W20"/>
    <mergeCell ref="X20:Z20"/>
    <mergeCell ref="AA20:AC20"/>
    <mergeCell ref="U21:W21"/>
    <mergeCell ref="X21:Z21"/>
    <mergeCell ref="AA21:AC21"/>
    <mergeCell ref="AA26:AC26"/>
    <mergeCell ref="B25:K25"/>
    <mergeCell ref="L25:N25"/>
    <mergeCell ref="AA23:AC23"/>
    <mergeCell ref="D24:K24"/>
    <mergeCell ref="L24:N24"/>
    <mergeCell ref="O24:Q24"/>
    <mergeCell ref="R24:T24"/>
    <mergeCell ref="U24:W24"/>
    <mergeCell ref="X24:Z24"/>
    <mergeCell ref="AA24:AC24"/>
    <mergeCell ref="U23:W23"/>
    <mergeCell ref="X23:Z23"/>
    <mergeCell ref="B21:C24"/>
    <mergeCell ref="D21:F23"/>
    <mergeCell ref="G21:K21"/>
    <mergeCell ref="L21:N21"/>
    <mergeCell ref="AA29:AC29"/>
    <mergeCell ref="AA27:AC27"/>
    <mergeCell ref="B28:C29"/>
    <mergeCell ref="D28:K28"/>
    <mergeCell ref="L28:N28"/>
    <mergeCell ref="O28:Q28"/>
    <mergeCell ref="R28:T28"/>
    <mergeCell ref="U25:W25"/>
    <mergeCell ref="X25:Z25"/>
    <mergeCell ref="O25:Q25"/>
    <mergeCell ref="R25:T25"/>
    <mergeCell ref="AA28:AC28"/>
    <mergeCell ref="D29:K29"/>
    <mergeCell ref="B27:K27"/>
    <mergeCell ref="L27:N27"/>
    <mergeCell ref="O27:Q27"/>
    <mergeCell ref="R27:T27"/>
    <mergeCell ref="AA25:AC25"/>
    <mergeCell ref="B26:K26"/>
    <mergeCell ref="L26:N26"/>
    <mergeCell ref="O26:Q26"/>
    <mergeCell ref="R26:T26"/>
    <mergeCell ref="U26:W26"/>
    <mergeCell ref="X26:Z26"/>
    <mergeCell ref="U28:W28"/>
    <mergeCell ref="X28:Z28"/>
    <mergeCell ref="L29:N29"/>
    <mergeCell ref="O29:Q29"/>
    <mergeCell ref="R29:T29"/>
    <mergeCell ref="U29:W29"/>
    <mergeCell ref="U27:W27"/>
    <mergeCell ref="X27:Z27"/>
    <mergeCell ref="X29:Z29"/>
    <mergeCell ref="R30:T30"/>
    <mergeCell ref="U30:W30"/>
    <mergeCell ref="X30:Z30"/>
    <mergeCell ref="AA30:AC30"/>
    <mergeCell ref="R31:T31"/>
    <mergeCell ref="U31:W31"/>
    <mergeCell ref="X31:Z31"/>
    <mergeCell ref="AA31:AC31"/>
    <mergeCell ref="B30:C31"/>
    <mergeCell ref="D30:K30"/>
    <mergeCell ref="L30:N30"/>
    <mergeCell ref="O30:Q30"/>
    <mergeCell ref="D31:K31"/>
    <mergeCell ref="L31:N31"/>
    <mergeCell ref="O31:Q31"/>
    <mergeCell ref="R32:T32"/>
    <mergeCell ref="U32:W32"/>
    <mergeCell ref="X32:Z32"/>
    <mergeCell ref="AA32:AC32"/>
    <mergeCell ref="R33:T33"/>
    <mergeCell ref="U33:W33"/>
    <mergeCell ref="X33:Z33"/>
    <mergeCell ref="AA33:AC33"/>
    <mergeCell ref="B32:C33"/>
    <mergeCell ref="D32:K32"/>
    <mergeCell ref="L32:N32"/>
    <mergeCell ref="O32:Q32"/>
    <mergeCell ref="D33:K33"/>
    <mergeCell ref="L33:N33"/>
    <mergeCell ref="O33:Q33"/>
    <mergeCell ref="AA42:AC42"/>
    <mergeCell ref="B42:K42"/>
    <mergeCell ref="L42:N42"/>
    <mergeCell ref="O42:Q42"/>
    <mergeCell ref="R42:T42"/>
    <mergeCell ref="U42:W42"/>
    <mergeCell ref="X42:Z42"/>
    <mergeCell ref="B34:C38"/>
    <mergeCell ref="D38:K38"/>
    <mergeCell ref="L38:N38"/>
    <mergeCell ref="B39:C41"/>
    <mergeCell ref="D39:K39"/>
    <mergeCell ref="D40:K40"/>
    <mergeCell ref="D41:K41"/>
    <mergeCell ref="L41:N41"/>
    <mergeCell ref="L37:N37"/>
    <mergeCell ref="L39:N39"/>
    <mergeCell ref="D37:K37"/>
    <mergeCell ref="X34:Z34"/>
    <mergeCell ref="D36:K36"/>
    <mergeCell ref="D34:K34"/>
    <mergeCell ref="O34:Q34"/>
    <mergeCell ref="R34:T34"/>
    <mergeCell ref="U34:W34"/>
  </mergeCells>
  <phoneticPr fontId="3" type="noConversion"/>
  <printOptions horizontalCentered="1"/>
  <pageMargins left="0.59055118110236227" right="0.59055118110236227" top="0.78740157480314965" bottom="0.39370078740157483" header="0.51181102362204722" footer="0.51181102362204722"/>
  <pageSetup paperSize="9" scale="76" orientation="portrait" blackAndWhite="1" r:id="rId1"/>
  <headerFooter alignWithMargins="0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2:AC42"/>
  <sheetViews>
    <sheetView showGridLines="0" showZeros="0" zoomScaleNormal="100" workbookViewId="0">
      <selection activeCell="B6" sqref="B6:C8"/>
    </sheetView>
  </sheetViews>
  <sheetFormatPr defaultRowHeight="11.25" x14ac:dyDescent="0.15"/>
  <cols>
    <col min="1" max="1" width="2.83203125" customWidth="1"/>
    <col min="2" max="2" width="5.83203125" customWidth="1"/>
    <col min="3" max="3" width="5" customWidth="1"/>
    <col min="4" max="29" width="4" customWidth="1"/>
  </cols>
  <sheetData>
    <row r="2" spans="2:29" x14ac:dyDescent="0.15">
      <c r="B2" s="1" t="str">
        <f>'20(2)'!B14</f>
        <v>■ 법인세법 시행규칙 [별지 제20호서식(2)] &lt;개정 2019.3.20&gt;</v>
      </c>
      <c r="C2" s="1"/>
      <c r="D2" s="1"/>
      <c r="E2" s="154"/>
      <c r="F2" s="154"/>
      <c r="G2" s="154"/>
      <c r="H2" s="154"/>
      <c r="I2" s="154"/>
      <c r="J2" s="154"/>
      <c r="K2" s="154"/>
      <c r="L2" s="154"/>
      <c r="M2" s="154"/>
      <c r="N2" s="154"/>
      <c r="O2" s="154"/>
      <c r="P2" s="154"/>
      <c r="Q2" s="154"/>
      <c r="R2" s="154"/>
      <c r="S2" s="154"/>
      <c r="T2" s="154"/>
      <c r="U2" s="154"/>
      <c r="V2" s="154"/>
      <c r="W2" s="154"/>
      <c r="X2" s="154"/>
      <c r="Y2" s="154"/>
      <c r="Z2" s="1"/>
      <c r="AA2" s="1"/>
      <c r="AB2" s="1"/>
      <c r="AC2" s="1"/>
    </row>
    <row r="3" spans="2:29" ht="25.5" customHeight="1" x14ac:dyDescent="0.15">
      <c r="B3" s="128" t="s">
        <v>37</v>
      </c>
      <c r="C3" s="129"/>
      <c r="D3" s="155"/>
      <c r="E3" s="148" t="str">
        <f>TEXT([1]기본정보!$F$15,"yyyy.mm.dd.")&amp;"                ~                "&amp;TEXT([1]기본정보!$F$16,"yyyy.mm.dd.")</f>
        <v>2019.01.01.                ~                2019.12.31.</v>
      </c>
      <c r="F3" s="131"/>
      <c r="G3" s="131"/>
      <c r="H3" s="149"/>
      <c r="I3" s="150" t="s">
        <v>208</v>
      </c>
      <c r="J3" s="133"/>
      <c r="K3" s="133"/>
      <c r="L3" s="133"/>
      <c r="M3" s="133"/>
      <c r="N3" s="133"/>
      <c r="O3" s="133"/>
      <c r="P3" s="133"/>
      <c r="Q3" s="133"/>
      <c r="R3" s="133"/>
      <c r="S3" s="133"/>
      <c r="T3" s="133"/>
      <c r="U3" s="133"/>
      <c r="V3" s="151"/>
      <c r="W3" s="152" t="s">
        <v>38</v>
      </c>
      <c r="X3" s="152"/>
      <c r="Y3" s="152"/>
      <c r="Z3" s="144" t="str">
        <f>[1]기본정보!$F$6</f>
        <v>조세물산</v>
      </c>
      <c r="AA3" s="144"/>
      <c r="AB3" s="144"/>
      <c r="AC3" s="145"/>
    </row>
    <row r="4" spans="2:29" ht="25.5" customHeight="1" x14ac:dyDescent="0.15">
      <c r="B4" s="124"/>
      <c r="C4" s="134"/>
      <c r="D4" s="125"/>
      <c r="E4" s="139"/>
      <c r="F4" s="135"/>
      <c r="G4" s="135"/>
      <c r="H4" s="140"/>
      <c r="I4" s="137"/>
      <c r="J4" s="136"/>
      <c r="K4" s="136"/>
      <c r="L4" s="136"/>
      <c r="M4" s="136"/>
      <c r="N4" s="136"/>
      <c r="O4" s="136"/>
      <c r="P4" s="136"/>
      <c r="Q4" s="136"/>
      <c r="R4" s="136"/>
      <c r="S4" s="136"/>
      <c r="T4" s="136"/>
      <c r="U4" s="136"/>
      <c r="V4" s="138"/>
      <c r="W4" s="141" t="s">
        <v>192</v>
      </c>
      <c r="X4" s="142"/>
      <c r="Y4" s="143"/>
      <c r="Z4" s="146">
        <f>[1]기본정보!$F$9</f>
        <v>2038111111</v>
      </c>
      <c r="AA4" s="146"/>
      <c r="AB4" s="146"/>
      <c r="AC4" s="147"/>
    </row>
    <row r="5" spans="2:29" x14ac:dyDescent="0.15">
      <c r="B5" s="10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2"/>
    </row>
    <row r="6" spans="2:29" ht="24.95" customHeight="1" x14ac:dyDescent="0.15">
      <c r="B6" s="113" t="s">
        <v>156</v>
      </c>
      <c r="C6" s="109"/>
      <c r="D6" s="106" t="s">
        <v>157</v>
      </c>
      <c r="E6" s="106"/>
      <c r="F6" s="106"/>
      <c r="G6" s="106"/>
      <c r="H6" s="106"/>
      <c r="I6" s="106"/>
      <c r="J6" s="106"/>
      <c r="K6" s="106"/>
      <c r="L6" s="105"/>
      <c r="M6" s="105"/>
      <c r="N6" s="105"/>
      <c r="O6" s="105"/>
      <c r="P6" s="105"/>
      <c r="Q6" s="105"/>
      <c r="R6" s="105"/>
      <c r="S6" s="105"/>
      <c r="T6" s="105"/>
      <c r="U6" s="105"/>
      <c r="V6" s="105"/>
      <c r="W6" s="105"/>
      <c r="X6" s="105"/>
      <c r="Y6" s="105"/>
      <c r="Z6" s="105"/>
      <c r="AA6" s="105"/>
      <c r="AB6" s="105"/>
      <c r="AC6" s="112"/>
    </row>
    <row r="7" spans="2:29" ht="24.95" customHeight="1" x14ac:dyDescent="0.15">
      <c r="B7" s="114"/>
      <c r="C7" s="109"/>
      <c r="D7" s="106" t="s">
        <v>158</v>
      </c>
      <c r="E7" s="106"/>
      <c r="F7" s="106"/>
      <c r="G7" s="106"/>
      <c r="H7" s="106"/>
      <c r="I7" s="106"/>
      <c r="J7" s="106"/>
      <c r="K7" s="106"/>
      <c r="L7" s="105"/>
      <c r="M7" s="105"/>
      <c r="N7" s="105"/>
      <c r="O7" s="105"/>
      <c r="P7" s="105"/>
      <c r="Q7" s="105"/>
      <c r="R7" s="105"/>
      <c r="S7" s="105"/>
      <c r="T7" s="105"/>
      <c r="U7" s="105"/>
      <c r="V7" s="105"/>
      <c r="W7" s="105"/>
      <c r="X7" s="105"/>
      <c r="Y7" s="105"/>
      <c r="Z7" s="105"/>
      <c r="AA7" s="105"/>
      <c r="AB7" s="105"/>
      <c r="AC7" s="112"/>
    </row>
    <row r="8" spans="2:29" ht="24.95" customHeight="1" x14ac:dyDescent="0.15">
      <c r="B8" s="114"/>
      <c r="C8" s="109"/>
      <c r="D8" s="106" t="s">
        <v>159</v>
      </c>
      <c r="E8" s="106"/>
      <c r="F8" s="106"/>
      <c r="G8" s="106"/>
      <c r="H8" s="106"/>
      <c r="I8" s="106"/>
      <c r="J8" s="106"/>
      <c r="K8" s="106"/>
      <c r="L8" s="105"/>
      <c r="M8" s="105"/>
      <c r="N8" s="105"/>
      <c r="O8" s="105"/>
      <c r="P8" s="105"/>
      <c r="Q8" s="105"/>
      <c r="R8" s="105"/>
      <c r="S8" s="105"/>
      <c r="T8" s="105"/>
      <c r="U8" s="105"/>
      <c r="V8" s="105"/>
      <c r="W8" s="105"/>
      <c r="X8" s="105"/>
      <c r="Y8" s="105"/>
      <c r="Z8" s="105"/>
      <c r="AA8" s="105"/>
      <c r="AB8" s="105"/>
      <c r="AC8" s="112"/>
    </row>
    <row r="9" spans="2:29" ht="24.95" customHeight="1" x14ac:dyDescent="0.15">
      <c r="B9" s="108" t="s">
        <v>160</v>
      </c>
      <c r="C9" s="106"/>
      <c r="D9" s="106"/>
      <c r="E9" s="106"/>
      <c r="F9" s="106"/>
      <c r="G9" s="106"/>
      <c r="H9" s="106"/>
      <c r="I9" s="106"/>
      <c r="J9" s="106"/>
      <c r="K9" s="106"/>
      <c r="L9" s="109"/>
      <c r="M9" s="109"/>
      <c r="N9" s="109"/>
      <c r="O9" s="109"/>
      <c r="P9" s="109"/>
      <c r="Q9" s="109"/>
      <c r="R9" s="109"/>
      <c r="S9" s="109"/>
      <c r="T9" s="109"/>
      <c r="U9" s="109"/>
      <c r="V9" s="109"/>
      <c r="W9" s="109"/>
      <c r="X9" s="109"/>
      <c r="Y9" s="109"/>
      <c r="Z9" s="109"/>
      <c r="AA9" s="109"/>
      <c r="AB9" s="109"/>
      <c r="AC9" s="115"/>
    </row>
    <row r="10" spans="2:29" ht="24.95" customHeight="1" x14ac:dyDescent="0.15">
      <c r="B10" s="113" t="s">
        <v>161</v>
      </c>
      <c r="C10" s="109"/>
      <c r="D10" s="111" t="s">
        <v>187</v>
      </c>
      <c r="E10" s="109"/>
      <c r="F10" s="109"/>
      <c r="G10" s="106" t="s">
        <v>162</v>
      </c>
      <c r="H10" s="106"/>
      <c r="I10" s="106"/>
      <c r="J10" s="106"/>
      <c r="K10" s="106"/>
      <c r="L10" s="107"/>
      <c r="M10" s="107"/>
      <c r="N10" s="107"/>
      <c r="O10" s="107"/>
      <c r="P10" s="107"/>
      <c r="Q10" s="107"/>
      <c r="R10" s="107"/>
      <c r="S10" s="107"/>
      <c r="T10" s="107"/>
      <c r="U10" s="107"/>
      <c r="V10" s="107"/>
      <c r="W10" s="107"/>
      <c r="X10" s="107"/>
      <c r="Y10" s="107"/>
      <c r="Z10" s="107"/>
      <c r="AA10" s="107"/>
      <c r="AB10" s="107"/>
      <c r="AC10" s="116"/>
    </row>
    <row r="11" spans="2:29" ht="24.95" customHeight="1" x14ac:dyDescent="0.15">
      <c r="B11" s="114"/>
      <c r="C11" s="109"/>
      <c r="D11" s="109"/>
      <c r="E11" s="109"/>
      <c r="F11" s="109"/>
      <c r="G11" s="106" t="s">
        <v>163</v>
      </c>
      <c r="H11" s="106"/>
      <c r="I11" s="106"/>
      <c r="J11" s="106"/>
      <c r="K11" s="106"/>
      <c r="L11" s="107"/>
      <c r="M11" s="107"/>
      <c r="N11" s="107"/>
      <c r="O11" s="107"/>
      <c r="P11" s="107"/>
      <c r="Q11" s="107"/>
      <c r="R11" s="107"/>
      <c r="S11" s="107"/>
      <c r="T11" s="107"/>
      <c r="U11" s="107"/>
      <c r="V11" s="107"/>
      <c r="W11" s="107"/>
      <c r="X11" s="107"/>
      <c r="Y11" s="107"/>
      <c r="Z11" s="107"/>
      <c r="AA11" s="107"/>
      <c r="AB11" s="107"/>
      <c r="AC11" s="116"/>
    </row>
    <row r="12" spans="2:29" ht="24.95" customHeight="1" x14ac:dyDescent="0.15">
      <c r="B12" s="114"/>
      <c r="C12" s="109"/>
      <c r="D12" s="109"/>
      <c r="E12" s="109"/>
      <c r="F12" s="109"/>
      <c r="G12" s="110" t="s">
        <v>164</v>
      </c>
      <c r="H12" s="106"/>
      <c r="I12" s="106"/>
      <c r="J12" s="106"/>
      <c r="K12" s="106"/>
      <c r="L12" s="84">
        <f>L10-L11</f>
        <v>0</v>
      </c>
      <c r="M12" s="84"/>
      <c r="N12" s="84"/>
      <c r="O12" s="84">
        <f>O10-O11</f>
        <v>0</v>
      </c>
      <c r="P12" s="84"/>
      <c r="Q12" s="84"/>
      <c r="R12" s="84">
        <f>R10-R11</f>
        <v>0</v>
      </c>
      <c r="S12" s="84"/>
      <c r="T12" s="84"/>
      <c r="U12" s="84">
        <f>U10-U11</f>
        <v>0</v>
      </c>
      <c r="V12" s="84"/>
      <c r="W12" s="84"/>
      <c r="X12" s="84">
        <f>X10-X11</f>
        <v>0</v>
      </c>
      <c r="Y12" s="84"/>
      <c r="Z12" s="84"/>
      <c r="AA12" s="84">
        <f>AA10-AA11</f>
        <v>0</v>
      </c>
      <c r="AB12" s="84"/>
      <c r="AC12" s="85"/>
    </row>
    <row r="13" spans="2:29" ht="24.95" customHeight="1" x14ac:dyDescent="0.15">
      <c r="B13" s="114"/>
      <c r="C13" s="109"/>
      <c r="D13" s="111" t="s">
        <v>165</v>
      </c>
      <c r="E13" s="109"/>
      <c r="F13" s="109"/>
      <c r="G13" s="106" t="s">
        <v>166</v>
      </c>
      <c r="H13" s="106"/>
      <c r="I13" s="106"/>
      <c r="J13" s="106"/>
      <c r="K13" s="106"/>
      <c r="L13" s="107">
        <v>0</v>
      </c>
      <c r="M13" s="107"/>
      <c r="N13" s="107"/>
      <c r="O13" s="107">
        <v>0</v>
      </c>
      <c r="P13" s="107"/>
      <c r="Q13" s="107"/>
      <c r="R13" s="107"/>
      <c r="S13" s="107"/>
      <c r="T13" s="107"/>
      <c r="U13" s="107"/>
      <c r="V13" s="107"/>
      <c r="W13" s="107"/>
      <c r="X13" s="107"/>
      <c r="Y13" s="107"/>
      <c r="Z13" s="107"/>
      <c r="AA13" s="107"/>
      <c r="AB13" s="107"/>
      <c r="AC13" s="116"/>
    </row>
    <row r="14" spans="2:29" ht="24.95" customHeight="1" x14ac:dyDescent="0.15">
      <c r="B14" s="114"/>
      <c r="C14" s="109"/>
      <c r="D14" s="109"/>
      <c r="E14" s="109"/>
      <c r="F14" s="109"/>
      <c r="G14" s="106" t="s">
        <v>167</v>
      </c>
      <c r="H14" s="106"/>
      <c r="I14" s="106"/>
      <c r="J14" s="106"/>
      <c r="K14" s="106"/>
      <c r="L14" s="107"/>
      <c r="M14" s="107"/>
      <c r="N14" s="107"/>
      <c r="O14" s="107"/>
      <c r="P14" s="107"/>
      <c r="Q14" s="107"/>
      <c r="R14" s="107"/>
      <c r="S14" s="107"/>
      <c r="T14" s="107"/>
      <c r="U14" s="107"/>
      <c r="V14" s="107"/>
      <c r="W14" s="107"/>
      <c r="X14" s="107"/>
      <c r="Y14" s="107"/>
      <c r="Z14" s="107"/>
      <c r="AA14" s="107"/>
      <c r="AB14" s="107"/>
      <c r="AC14" s="116"/>
    </row>
    <row r="15" spans="2:29" ht="24.95" customHeight="1" x14ac:dyDescent="0.15">
      <c r="B15" s="114"/>
      <c r="C15" s="109"/>
      <c r="D15" s="109"/>
      <c r="E15" s="109"/>
      <c r="F15" s="109"/>
      <c r="G15" s="110" t="s">
        <v>168</v>
      </c>
      <c r="H15" s="106"/>
      <c r="I15" s="106"/>
      <c r="J15" s="106"/>
      <c r="K15" s="106"/>
      <c r="L15" s="84">
        <f>L13+L14</f>
        <v>0</v>
      </c>
      <c r="M15" s="84"/>
      <c r="N15" s="84"/>
      <c r="O15" s="84">
        <f>O13+O14</f>
        <v>0</v>
      </c>
      <c r="P15" s="84"/>
      <c r="Q15" s="84"/>
      <c r="R15" s="84">
        <f>R13+R14</f>
        <v>0</v>
      </c>
      <c r="S15" s="84"/>
      <c r="T15" s="84"/>
      <c r="U15" s="84">
        <f>U13+U14</f>
        <v>0</v>
      </c>
      <c r="V15" s="84"/>
      <c r="W15" s="84"/>
      <c r="X15" s="84">
        <f>X13+X14</f>
        <v>0</v>
      </c>
      <c r="Y15" s="84"/>
      <c r="Z15" s="84"/>
      <c r="AA15" s="84">
        <f>AA13+AA14</f>
        <v>0</v>
      </c>
      <c r="AB15" s="84"/>
      <c r="AC15" s="85"/>
    </row>
    <row r="16" spans="2:29" ht="24.95" customHeight="1" x14ac:dyDescent="0.15">
      <c r="B16" s="114"/>
      <c r="C16" s="109"/>
      <c r="D16" s="111" t="s">
        <v>169</v>
      </c>
      <c r="E16" s="109"/>
      <c r="F16" s="109"/>
      <c r="G16" s="106" t="s">
        <v>170</v>
      </c>
      <c r="H16" s="106"/>
      <c r="I16" s="106"/>
      <c r="J16" s="106"/>
      <c r="K16" s="106"/>
      <c r="L16" s="107">
        <v>0</v>
      </c>
      <c r="M16" s="107"/>
      <c r="N16" s="107"/>
      <c r="O16" s="107">
        <v>0</v>
      </c>
      <c r="P16" s="107"/>
      <c r="Q16" s="107"/>
      <c r="R16" s="107"/>
      <c r="S16" s="107"/>
      <c r="T16" s="107"/>
      <c r="U16" s="107"/>
      <c r="V16" s="107"/>
      <c r="W16" s="107"/>
      <c r="X16" s="107"/>
      <c r="Y16" s="107"/>
      <c r="Z16" s="107"/>
      <c r="AA16" s="107"/>
      <c r="AB16" s="107"/>
      <c r="AC16" s="116"/>
    </row>
    <row r="17" spans="2:29" ht="24.95" customHeight="1" x14ac:dyDescent="0.15">
      <c r="B17" s="114"/>
      <c r="C17" s="109"/>
      <c r="D17" s="109"/>
      <c r="E17" s="109"/>
      <c r="F17" s="109"/>
      <c r="G17" s="106" t="s">
        <v>171</v>
      </c>
      <c r="H17" s="106"/>
      <c r="I17" s="106"/>
      <c r="J17" s="106"/>
      <c r="K17" s="106"/>
      <c r="L17" s="107">
        <v>0</v>
      </c>
      <c r="M17" s="107"/>
      <c r="N17" s="107"/>
      <c r="O17" s="107">
        <v>0</v>
      </c>
      <c r="P17" s="107"/>
      <c r="Q17" s="107"/>
      <c r="R17" s="107"/>
      <c r="S17" s="107"/>
      <c r="T17" s="107"/>
      <c r="U17" s="107"/>
      <c r="V17" s="107"/>
      <c r="W17" s="107"/>
      <c r="X17" s="107"/>
      <c r="Y17" s="107"/>
      <c r="Z17" s="107"/>
      <c r="AA17" s="107"/>
      <c r="AB17" s="107"/>
      <c r="AC17" s="116"/>
    </row>
    <row r="18" spans="2:29" ht="24.95" customHeight="1" x14ac:dyDescent="0.15">
      <c r="B18" s="114"/>
      <c r="C18" s="109"/>
      <c r="D18" s="109"/>
      <c r="E18" s="109"/>
      <c r="F18" s="109"/>
      <c r="G18" s="106" t="s">
        <v>172</v>
      </c>
      <c r="H18" s="106"/>
      <c r="I18" s="106"/>
      <c r="J18" s="106"/>
      <c r="K18" s="106"/>
      <c r="L18" s="84">
        <f>L16+L17</f>
        <v>0</v>
      </c>
      <c r="M18" s="84"/>
      <c r="N18" s="84"/>
      <c r="O18" s="84">
        <f>O16+O17</f>
        <v>0</v>
      </c>
      <c r="P18" s="84"/>
      <c r="Q18" s="84"/>
      <c r="R18" s="84">
        <f>R16+R17</f>
        <v>0</v>
      </c>
      <c r="S18" s="84"/>
      <c r="T18" s="84"/>
      <c r="U18" s="84">
        <f>U16+U17</f>
        <v>0</v>
      </c>
      <c r="V18" s="84"/>
      <c r="W18" s="84"/>
      <c r="X18" s="84">
        <f>X16+X17</f>
        <v>0</v>
      </c>
      <c r="Y18" s="84"/>
      <c r="Z18" s="84"/>
      <c r="AA18" s="84">
        <f>AA16+AA17</f>
        <v>0</v>
      </c>
      <c r="AB18" s="84"/>
      <c r="AC18" s="85"/>
    </row>
    <row r="19" spans="2:29" ht="24.95" customHeight="1" x14ac:dyDescent="0.15">
      <c r="B19" s="108" t="s">
        <v>173</v>
      </c>
      <c r="C19" s="106"/>
      <c r="D19" s="106"/>
      <c r="E19" s="106"/>
      <c r="F19" s="106"/>
      <c r="G19" s="106"/>
      <c r="H19" s="106"/>
      <c r="I19" s="106"/>
      <c r="J19" s="106"/>
      <c r="K19" s="106"/>
      <c r="L19" s="84">
        <f>L12+L15+L18</f>
        <v>0</v>
      </c>
      <c r="M19" s="84"/>
      <c r="N19" s="84"/>
      <c r="O19" s="84">
        <f>O12+O15+O18</f>
        <v>0</v>
      </c>
      <c r="P19" s="84"/>
      <c r="Q19" s="84"/>
      <c r="R19" s="84">
        <f>R12+R15+R18</f>
        <v>0</v>
      </c>
      <c r="S19" s="84"/>
      <c r="T19" s="84"/>
      <c r="U19" s="84">
        <f>U12+U15+U18</f>
        <v>0</v>
      </c>
      <c r="V19" s="84"/>
      <c r="W19" s="84"/>
      <c r="X19" s="84">
        <f>X12+X15+X18</f>
        <v>0</v>
      </c>
      <c r="Y19" s="84"/>
      <c r="Z19" s="84"/>
      <c r="AA19" s="84">
        <f>AA12+AA15+AA18</f>
        <v>0</v>
      </c>
      <c r="AB19" s="84"/>
      <c r="AC19" s="85"/>
    </row>
    <row r="20" spans="2:29" ht="24.95" customHeight="1" x14ac:dyDescent="0.15">
      <c r="B20" s="108" t="s">
        <v>174</v>
      </c>
      <c r="C20" s="106"/>
      <c r="D20" s="106"/>
      <c r="E20" s="106"/>
      <c r="F20" s="106"/>
      <c r="G20" s="106"/>
      <c r="H20" s="106"/>
      <c r="I20" s="106"/>
      <c r="J20" s="106"/>
      <c r="K20" s="106"/>
      <c r="L20" s="119"/>
      <c r="M20" s="119"/>
      <c r="N20" s="119"/>
      <c r="O20" s="119"/>
      <c r="P20" s="119"/>
      <c r="Q20" s="119"/>
      <c r="R20" s="119"/>
      <c r="S20" s="119"/>
      <c r="T20" s="119"/>
      <c r="U20" s="119"/>
      <c r="V20" s="119"/>
      <c r="W20" s="119"/>
      <c r="X20" s="119"/>
      <c r="Y20" s="119"/>
      <c r="Z20" s="119"/>
      <c r="AA20" s="119"/>
      <c r="AB20" s="119"/>
      <c r="AC20" s="120"/>
    </row>
    <row r="21" spans="2:29" ht="24.95" customHeight="1" x14ac:dyDescent="0.15">
      <c r="B21" s="113" t="s">
        <v>175</v>
      </c>
      <c r="C21" s="109"/>
      <c r="D21" s="111" t="s">
        <v>176</v>
      </c>
      <c r="E21" s="109"/>
      <c r="F21" s="109"/>
      <c r="G21" s="106" t="s">
        <v>177</v>
      </c>
      <c r="H21" s="106"/>
      <c r="I21" s="106"/>
      <c r="J21" s="106"/>
      <c r="K21" s="106"/>
      <c r="L21" s="83">
        <f>ROUNDDOWN(IF([1]기본정보!$F$20="중간예납",L19*L20*[1]기본정보!$F$17/12*6/12,L19*L20*[1]기본정보!$F$17/12),0)</f>
        <v>0</v>
      </c>
      <c r="M21" s="84"/>
      <c r="N21" s="84"/>
      <c r="O21" s="83">
        <f>ROUNDDOWN(IF([1]기본정보!$F$20="중간예납",O19*O20*[1]기본정보!$F$17/12*6/12,O19*O20*[1]기본정보!$F$17/12),0)</f>
        <v>0</v>
      </c>
      <c r="P21" s="84"/>
      <c r="Q21" s="84"/>
      <c r="R21" s="83">
        <f>ROUNDDOWN(IF([1]기본정보!$F$20="중간예납",R19*R20*[1]기본정보!$F$17/12*6/12,R19*R20*[1]기본정보!$F$17/12),0)</f>
        <v>0</v>
      </c>
      <c r="S21" s="84"/>
      <c r="T21" s="84"/>
      <c r="U21" s="83">
        <f>ROUNDDOWN(IF([1]기본정보!$F$20="중간예납",U19*U20*[1]기본정보!$F$17/12*6/12,U19*U20*[1]기본정보!$F$17/12),0)</f>
        <v>0</v>
      </c>
      <c r="V21" s="84"/>
      <c r="W21" s="84"/>
      <c r="X21" s="83">
        <f>ROUNDDOWN(IF([1]기본정보!$F$20="중간예납",X19*X20*[1]기본정보!$F$17/12*6/12,X19*X20*[1]기본정보!$F$17/12),0)</f>
        <v>0</v>
      </c>
      <c r="Y21" s="84"/>
      <c r="Z21" s="84"/>
      <c r="AA21" s="83">
        <f>ROUNDDOWN(IF([1]기본정보!$F$20="중간예납",AA19*AA20*[1]기본정보!$F$17/12*6/12,AA19*AA20*[1]기본정보!$F$17/12),0)</f>
        <v>0</v>
      </c>
      <c r="AB21" s="84"/>
      <c r="AC21" s="85"/>
    </row>
    <row r="22" spans="2:29" ht="24.95" customHeight="1" x14ac:dyDescent="0.15">
      <c r="B22" s="114"/>
      <c r="C22" s="109"/>
      <c r="D22" s="109"/>
      <c r="E22" s="109"/>
      <c r="F22" s="109"/>
      <c r="G22" s="106" t="s">
        <v>178</v>
      </c>
      <c r="H22" s="106"/>
      <c r="I22" s="106"/>
      <c r="J22" s="106"/>
      <c r="K22" s="106"/>
      <c r="L22" s="107">
        <v>0</v>
      </c>
      <c r="M22" s="107"/>
      <c r="N22" s="107"/>
      <c r="O22" s="107">
        <v>0</v>
      </c>
      <c r="P22" s="107"/>
      <c r="Q22" s="107"/>
      <c r="R22" s="107"/>
      <c r="S22" s="107"/>
      <c r="T22" s="107"/>
      <c r="U22" s="107"/>
      <c r="V22" s="107"/>
      <c r="W22" s="107"/>
      <c r="X22" s="107"/>
      <c r="Y22" s="107"/>
      <c r="Z22" s="107"/>
      <c r="AA22" s="107"/>
      <c r="AB22" s="107"/>
      <c r="AC22" s="116"/>
    </row>
    <row r="23" spans="2:29" ht="24.95" customHeight="1" x14ac:dyDescent="0.15">
      <c r="B23" s="114"/>
      <c r="C23" s="109"/>
      <c r="D23" s="109"/>
      <c r="E23" s="109"/>
      <c r="F23" s="109"/>
      <c r="G23" s="106" t="s">
        <v>179</v>
      </c>
      <c r="H23" s="106"/>
      <c r="I23" s="106"/>
      <c r="J23" s="106"/>
      <c r="K23" s="106"/>
      <c r="L23" s="84">
        <f>L21+L22</f>
        <v>0</v>
      </c>
      <c r="M23" s="84"/>
      <c r="N23" s="84"/>
      <c r="O23" s="84">
        <f>O21+O22</f>
        <v>0</v>
      </c>
      <c r="P23" s="84"/>
      <c r="Q23" s="84"/>
      <c r="R23" s="84">
        <f>R21+R22</f>
        <v>0</v>
      </c>
      <c r="S23" s="84"/>
      <c r="T23" s="84"/>
      <c r="U23" s="84">
        <f>U21+U22</f>
        <v>0</v>
      </c>
      <c r="V23" s="84"/>
      <c r="W23" s="84"/>
      <c r="X23" s="84">
        <f>X21+X22</f>
        <v>0</v>
      </c>
      <c r="Y23" s="84"/>
      <c r="Z23" s="84"/>
      <c r="AA23" s="84">
        <f>AA21+AA22</f>
        <v>0</v>
      </c>
      <c r="AB23" s="84"/>
      <c r="AC23" s="85"/>
    </row>
    <row r="24" spans="2:29" ht="24.95" customHeight="1" x14ac:dyDescent="0.15">
      <c r="B24" s="114"/>
      <c r="C24" s="109"/>
      <c r="D24" s="110" t="s">
        <v>180</v>
      </c>
      <c r="E24" s="106"/>
      <c r="F24" s="106"/>
      <c r="G24" s="106"/>
      <c r="H24" s="106"/>
      <c r="I24" s="106"/>
      <c r="J24" s="106"/>
      <c r="K24" s="106"/>
      <c r="L24" s="83">
        <f>MIN(L23,L19-L13-L16+L30-(L33-L32))</f>
        <v>0</v>
      </c>
      <c r="M24" s="84"/>
      <c r="N24" s="84"/>
      <c r="O24" s="83">
        <f>MIN(O23,O19-O13-O16+O30-(O33-O32))</f>
        <v>0</v>
      </c>
      <c r="P24" s="84"/>
      <c r="Q24" s="84"/>
      <c r="R24" s="84">
        <f>MIN(R23,R19-R13-R16+R30-(R33-R32))</f>
        <v>0</v>
      </c>
      <c r="S24" s="84"/>
      <c r="T24" s="84"/>
      <c r="U24" s="84">
        <f>MIN(U23,U19-U13-U16+U30-(U33-U32))</f>
        <v>0</v>
      </c>
      <c r="V24" s="84"/>
      <c r="W24" s="84"/>
      <c r="X24" s="84">
        <f>MIN(X23,X19-X13-X16+X30-(X33-X32))</f>
        <v>0</v>
      </c>
      <c r="Y24" s="84"/>
      <c r="Z24" s="84"/>
      <c r="AA24" s="84">
        <f>MIN(AA23,AA19-AA13-AA16+AA30-(AA33-AA32))</f>
        <v>0</v>
      </c>
      <c r="AB24" s="84"/>
      <c r="AC24" s="85"/>
    </row>
    <row r="25" spans="2:29" ht="24.95" customHeight="1" x14ac:dyDescent="0.15">
      <c r="B25" s="108" t="s">
        <v>181</v>
      </c>
      <c r="C25" s="106"/>
      <c r="D25" s="106"/>
      <c r="E25" s="106"/>
      <c r="F25" s="106"/>
      <c r="G25" s="106"/>
      <c r="H25" s="106"/>
      <c r="I25" s="106"/>
      <c r="J25" s="106"/>
      <c r="K25" s="106"/>
      <c r="L25" s="84">
        <f>L14+L17</f>
        <v>0</v>
      </c>
      <c r="M25" s="84"/>
      <c r="N25" s="84"/>
      <c r="O25" s="84">
        <f>O14+O17</f>
        <v>0</v>
      </c>
      <c r="P25" s="84"/>
      <c r="Q25" s="84"/>
      <c r="R25" s="84">
        <f>R14+R17</f>
        <v>0</v>
      </c>
      <c r="S25" s="84"/>
      <c r="T25" s="84"/>
      <c r="U25" s="84">
        <f>U14+U17</f>
        <v>0</v>
      </c>
      <c r="V25" s="84"/>
      <c r="W25" s="84"/>
      <c r="X25" s="84">
        <f>X14+X17</f>
        <v>0</v>
      </c>
      <c r="Y25" s="84"/>
      <c r="Z25" s="84"/>
      <c r="AA25" s="84">
        <f>AA14+AA17</f>
        <v>0</v>
      </c>
      <c r="AB25" s="84"/>
      <c r="AC25" s="85"/>
    </row>
    <row r="26" spans="2:29" ht="24.95" customHeight="1" x14ac:dyDescent="0.15">
      <c r="B26" s="108" t="s">
        <v>182</v>
      </c>
      <c r="C26" s="106"/>
      <c r="D26" s="106"/>
      <c r="E26" s="106"/>
      <c r="F26" s="106"/>
      <c r="G26" s="106"/>
      <c r="H26" s="106"/>
      <c r="I26" s="106"/>
      <c r="J26" s="106"/>
      <c r="K26" s="106"/>
      <c r="L26" s="84">
        <f>L25-L24</f>
        <v>0</v>
      </c>
      <c r="M26" s="84"/>
      <c r="N26" s="84"/>
      <c r="O26" s="84">
        <f>O25-O24</f>
        <v>0</v>
      </c>
      <c r="P26" s="84"/>
      <c r="Q26" s="84"/>
      <c r="R26" s="84">
        <f>R25-R24</f>
        <v>0</v>
      </c>
      <c r="S26" s="84"/>
      <c r="T26" s="84"/>
      <c r="U26" s="84">
        <f>U25-U24</f>
        <v>0</v>
      </c>
      <c r="V26" s="84"/>
      <c r="W26" s="84"/>
      <c r="X26" s="84">
        <f>X25-X24</f>
        <v>0</v>
      </c>
      <c r="Y26" s="84"/>
      <c r="Z26" s="84"/>
      <c r="AA26" s="84">
        <f>AA25-AA24</f>
        <v>0</v>
      </c>
      <c r="AB26" s="84"/>
      <c r="AC26" s="85"/>
    </row>
    <row r="27" spans="2:29" ht="24.95" customHeight="1" x14ac:dyDescent="0.15">
      <c r="B27" s="108" t="s">
        <v>183</v>
      </c>
      <c r="C27" s="106"/>
      <c r="D27" s="106"/>
      <c r="E27" s="106"/>
      <c r="F27" s="106"/>
      <c r="G27" s="106"/>
      <c r="H27" s="106"/>
      <c r="I27" s="106"/>
      <c r="J27" s="106"/>
      <c r="K27" s="106"/>
      <c r="L27" s="107">
        <v>0</v>
      </c>
      <c r="M27" s="107"/>
      <c r="N27" s="107"/>
      <c r="O27" s="107">
        <v>0</v>
      </c>
      <c r="P27" s="107"/>
      <c r="Q27" s="107"/>
      <c r="R27" s="107"/>
      <c r="S27" s="107"/>
      <c r="T27" s="107"/>
      <c r="U27" s="107"/>
      <c r="V27" s="107"/>
      <c r="W27" s="107"/>
      <c r="X27" s="107"/>
      <c r="Y27" s="107"/>
      <c r="Z27" s="107"/>
      <c r="AA27" s="107"/>
      <c r="AB27" s="107"/>
      <c r="AC27" s="116"/>
    </row>
    <row r="28" spans="2:29" ht="24.95" customHeight="1" x14ac:dyDescent="0.15">
      <c r="B28" s="76" t="s">
        <v>29</v>
      </c>
      <c r="C28" s="77"/>
      <c r="D28" s="55" t="s">
        <v>30</v>
      </c>
      <c r="E28" s="56"/>
      <c r="F28" s="56"/>
      <c r="G28" s="56"/>
      <c r="H28" s="56"/>
      <c r="I28" s="56"/>
      <c r="J28" s="56"/>
      <c r="K28" s="56"/>
      <c r="L28" s="84">
        <f>MAX(L26+L27,0)</f>
        <v>0</v>
      </c>
      <c r="M28" s="84"/>
      <c r="N28" s="84"/>
      <c r="O28" s="84">
        <f>MAX(O26+O27,0)</f>
        <v>0</v>
      </c>
      <c r="P28" s="84"/>
      <c r="Q28" s="84"/>
      <c r="R28" s="84">
        <f>MAX(R26+R27,0)</f>
        <v>0</v>
      </c>
      <c r="S28" s="84"/>
      <c r="T28" s="84"/>
      <c r="U28" s="84">
        <f>MAX(U26+U27,0)</f>
        <v>0</v>
      </c>
      <c r="V28" s="84"/>
      <c r="W28" s="84"/>
      <c r="X28" s="84">
        <f>MAX(X26+X27,0)</f>
        <v>0</v>
      </c>
      <c r="Y28" s="84"/>
      <c r="Z28" s="84"/>
      <c r="AA28" s="84">
        <f>MAX(AA26+AA27,0)</f>
        <v>0</v>
      </c>
      <c r="AB28" s="84"/>
      <c r="AC28" s="85"/>
    </row>
    <row r="29" spans="2:29" ht="24.95" customHeight="1" x14ac:dyDescent="0.15">
      <c r="B29" s="78"/>
      <c r="C29" s="79"/>
      <c r="D29" s="55" t="s">
        <v>31</v>
      </c>
      <c r="E29" s="56"/>
      <c r="F29" s="56"/>
      <c r="G29" s="56"/>
      <c r="H29" s="56"/>
      <c r="I29" s="56"/>
      <c r="J29" s="56"/>
      <c r="K29" s="56"/>
      <c r="L29" s="84">
        <f>IF(L26&lt;=0,MIN(MAX(L30,0),ABS(L26)),0)</f>
        <v>0</v>
      </c>
      <c r="M29" s="84"/>
      <c r="N29" s="84"/>
      <c r="O29" s="84">
        <f>IF(O26&lt;=0,MIN(MAX(O30,0),ABS(O26)),0)</f>
        <v>0</v>
      </c>
      <c r="P29" s="84"/>
      <c r="Q29" s="84"/>
      <c r="R29" s="84">
        <f>IF(R26&lt;=0,MIN(MAX(R30,0),ABS(R26)),0)</f>
        <v>0</v>
      </c>
      <c r="S29" s="84"/>
      <c r="T29" s="84"/>
      <c r="U29" s="121">
        <f>IF(U26&lt;=0,MIN(MAX(U30,0),ABS(U26)),0)</f>
        <v>0</v>
      </c>
      <c r="V29" s="122"/>
      <c r="W29" s="123"/>
      <c r="X29" s="84">
        <f>IF(X26&lt;=0,MIN(MAX(X30,0),ABS(X26)),0)</f>
        <v>0</v>
      </c>
      <c r="Y29" s="84"/>
      <c r="Z29" s="84"/>
      <c r="AA29" s="84">
        <f>IF(AA26&lt;=0,MIN(MAX(AA30,0),ABS(AA26)),0)</f>
        <v>0</v>
      </c>
      <c r="AB29" s="84"/>
      <c r="AC29" s="85"/>
    </row>
    <row r="30" spans="2:29" ht="24.95" customHeight="1" x14ac:dyDescent="0.15">
      <c r="B30" s="156" t="s">
        <v>193</v>
      </c>
      <c r="C30" s="70"/>
      <c r="D30" s="55" t="s">
        <v>32</v>
      </c>
      <c r="E30" s="56"/>
      <c r="F30" s="56"/>
      <c r="G30" s="56"/>
      <c r="H30" s="56"/>
      <c r="I30" s="56"/>
      <c r="J30" s="56"/>
      <c r="K30" s="56"/>
      <c r="L30" s="107">
        <v>0</v>
      </c>
      <c r="M30" s="107"/>
      <c r="N30" s="107"/>
      <c r="O30" s="107">
        <v>0</v>
      </c>
      <c r="P30" s="107"/>
      <c r="Q30" s="107"/>
      <c r="R30" s="107"/>
      <c r="S30" s="107"/>
      <c r="T30" s="107"/>
      <c r="U30" s="107"/>
      <c r="V30" s="107"/>
      <c r="W30" s="107"/>
      <c r="X30" s="107"/>
      <c r="Y30" s="107"/>
      <c r="Z30" s="107"/>
      <c r="AA30" s="107"/>
      <c r="AB30" s="107"/>
      <c r="AC30" s="116"/>
    </row>
    <row r="31" spans="2:29" ht="24.95" customHeight="1" x14ac:dyDescent="0.15">
      <c r="B31" s="71"/>
      <c r="C31" s="72"/>
      <c r="D31" s="55" t="s">
        <v>33</v>
      </c>
      <c r="E31" s="56"/>
      <c r="F31" s="56"/>
      <c r="G31" s="56"/>
      <c r="H31" s="56"/>
      <c r="I31" s="56"/>
      <c r="J31" s="56"/>
      <c r="K31" s="56"/>
      <c r="L31" s="84">
        <f>MAX(L30+L28-L29,0)</f>
        <v>0</v>
      </c>
      <c r="M31" s="84"/>
      <c r="N31" s="84"/>
      <c r="O31" s="84">
        <f>MAX(O30+O28-O29,0)</f>
        <v>0</v>
      </c>
      <c r="P31" s="84"/>
      <c r="Q31" s="84"/>
      <c r="R31" s="84">
        <f>MAX(R30+R28-R29,0)</f>
        <v>0</v>
      </c>
      <c r="S31" s="84"/>
      <c r="T31" s="84"/>
      <c r="U31" s="84">
        <f>MAX(U30+U28-U29,0)</f>
        <v>0</v>
      </c>
      <c r="V31" s="84"/>
      <c r="W31" s="84"/>
      <c r="X31" s="84">
        <f>MAX(X30+X28-X29,0)</f>
        <v>0</v>
      </c>
      <c r="Y31" s="84"/>
      <c r="Z31" s="84"/>
      <c r="AA31" s="84">
        <f>MAX(AA30+AA28-AA29,0)</f>
        <v>0</v>
      </c>
      <c r="AB31" s="84"/>
      <c r="AC31" s="85"/>
    </row>
    <row r="32" spans="2:29" ht="24.95" customHeight="1" x14ac:dyDescent="0.15">
      <c r="B32" s="51" t="s">
        <v>34</v>
      </c>
      <c r="C32" s="52"/>
      <c r="D32" s="55" t="s">
        <v>35</v>
      </c>
      <c r="E32" s="56"/>
      <c r="F32" s="56"/>
      <c r="G32" s="56"/>
      <c r="H32" s="56"/>
      <c r="I32" s="56"/>
      <c r="J32" s="56"/>
      <c r="K32" s="56"/>
      <c r="L32" s="107"/>
      <c r="M32" s="107"/>
      <c r="N32" s="107"/>
      <c r="O32" s="107"/>
      <c r="P32" s="107"/>
      <c r="Q32" s="107"/>
      <c r="R32" s="107"/>
      <c r="S32" s="107"/>
      <c r="T32" s="107"/>
      <c r="U32" s="107"/>
      <c r="V32" s="107"/>
      <c r="W32" s="107"/>
      <c r="X32" s="107"/>
      <c r="Y32" s="107"/>
      <c r="Z32" s="107"/>
      <c r="AA32" s="107"/>
      <c r="AB32" s="107"/>
      <c r="AC32" s="116"/>
    </row>
    <row r="33" spans="2:29" ht="24.95" customHeight="1" x14ac:dyDescent="0.15">
      <c r="B33" s="53"/>
      <c r="C33" s="54"/>
      <c r="D33" s="58" t="s">
        <v>36</v>
      </c>
      <c r="E33" s="59"/>
      <c r="F33" s="59"/>
      <c r="G33" s="59"/>
      <c r="H33" s="59"/>
      <c r="I33" s="59"/>
      <c r="J33" s="59"/>
      <c r="K33" s="59"/>
      <c r="L33" s="126"/>
      <c r="M33" s="126"/>
      <c r="N33" s="126"/>
      <c r="O33" s="126"/>
      <c r="P33" s="126"/>
      <c r="Q33" s="126"/>
      <c r="R33" s="126"/>
      <c r="S33" s="126"/>
      <c r="T33" s="126"/>
      <c r="U33" s="126"/>
      <c r="V33" s="126"/>
      <c r="W33" s="126"/>
      <c r="X33" s="126"/>
      <c r="Y33" s="126"/>
      <c r="Z33" s="126"/>
      <c r="AA33" s="126"/>
      <c r="AB33" s="126"/>
      <c r="AC33" s="127"/>
    </row>
    <row r="34" spans="2:29" ht="24" customHeight="1" x14ac:dyDescent="0.15">
      <c r="B34" s="23" t="s">
        <v>185</v>
      </c>
      <c r="C34" s="36"/>
      <c r="D34" s="157" t="s">
        <v>194</v>
      </c>
      <c r="E34" s="67"/>
      <c r="F34" s="67"/>
      <c r="G34" s="67"/>
      <c r="H34" s="67"/>
      <c r="I34" s="67"/>
      <c r="J34" s="67"/>
      <c r="K34" s="68"/>
      <c r="L34" s="61"/>
      <c r="M34" s="62"/>
      <c r="N34" s="63"/>
      <c r="O34" s="61"/>
      <c r="P34" s="62"/>
      <c r="Q34" s="63"/>
      <c r="R34" s="61"/>
      <c r="S34" s="62"/>
      <c r="T34" s="63"/>
      <c r="U34" s="61"/>
      <c r="V34" s="62"/>
      <c r="W34" s="63"/>
      <c r="X34" s="61"/>
      <c r="Y34" s="62"/>
      <c r="Z34" s="63"/>
      <c r="AA34" s="61"/>
      <c r="AB34" s="62"/>
      <c r="AC34" s="104"/>
    </row>
    <row r="35" spans="2:29" ht="24" customHeight="1" x14ac:dyDescent="0.15">
      <c r="B35" s="37"/>
      <c r="C35" s="38"/>
      <c r="D35" s="157" t="s">
        <v>195</v>
      </c>
      <c r="E35" s="67"/>
      <c r="F35" s="67"/>
      <c r="G35" s="67"/>
      <c r="H35" s="67"/>
      <c r="I35" s="67"/>
      <c r="J35" s="67"/>
      <c r="K35" s="68"/>
      <c r="L35" s="64">
        <f>L25*L34</f>
        <v>0</v>
      </c>
      <c r="M35" s="65"/>
      <c r="N35" s="66"/>
      <c r="O35" s="64">
        <f>O25*O34</f>
        <v>0</v>
      </c>
      <c r="P35" s="65"/>
      <c r="Q35" s="66"/>
      <c r="R35" s="64">
        <f>R25*R34</f>
        <v>0</v>
      </c>
      <c r="S35" s="65"/>
      <c r="T35" s="66"/>
      <c r="U35" s="64">
        <f>U25*U34</f>
        <v>0</v>
      </c>
      <c r="V35" s="65"/>
      <c r="W35" s="66"/>
      <c r="X35" s="64">
        <f>X25*X34</f>
        <v>0</v>
      </c>
      <c r="Y35" s="65"/>
      <c r="Z35" s="66"/>
      <c r="AA35" s="64">
        <f>AA25*AA34</f>
        <v>0</v>
      </c>
      <c r="AB35" s="65"/>
      <c r="AC35" s="103"/>
    </row>
    <row r="36" spans="2:29" ht="24" customHeight="1" x14ac:dyDescent="0.15">
      <c r="B36" s="37"/>
      <c r="C36" s="38"/>
      <c r="D36" s="157" t="s">
        <v>196</v>
      </c>
      <c r="E36" s="67"/>
      <c r="F36" s="67"/>
      <c r="G36" s="67"/>
      <c r="H36" s="67"/>
      <c r="I36" s="67"/>
      <c r="J36" s="67"/>
      <c r="K36" s="68"/>
      <c r="L36" s="32"/>
      <c r="M36" s="33"/>
      <c r="N36" s="35"/>
      <c r="O36" s="32"/>
      <c r="P36" s="33"/>
      <c r="Q36" s="35"/>
      <c r="R36" s="32"/>
      <c r="S36" s="33"/>
      <c r="T36" s="35"/>
      <c r="U36" s="32"/>
      <c r="V36" s="33"/>
      <c r="W36" s="35"/>
      <c r="X36" s="32"/>
      <c r="Y36" s="33"/>
      <c r="Z36" s="35"/>
      <c r="AA36" s="32"/>
      <c r="AB36" s="33"/>
      <c r="AC36" s="34"/>
    </row>
    <row r="37" spans="2:29" ht="24" customHeight="1" x14ac:dyDescent="0.15">
      <c r="B37" s="37"/>
      <c r="C37" s="38"/>
      <c r="D37" s="157" t="s">
        <v>197</v>
      </c>
      <c r="E37" s="29"/>
      <c r="F37" s="29"/>
      <c r="G37" s="29"/>
      <c r="H37" s="29"/>
      <c r="I37" s="29"/>
      <c r="J37" s="29"/>
      <c r="K37" s="30"/>
      <c r="L37" s="32"/>
      <c r="M37" s="33"/>
      <c r="N37" s="35"/>
      <c r="O37" s="32"/>
      <c r="P37" s="33"/>
      <c r="Q37" s="35"/>
      <c r="R37" s="32"/>
      <c r="S37" s="33"/>
      <c r="T37" s="35"/>
      <c r="U37" s="32"/>
      <c r="V37" s="33"/>
      <c r="W37" s="35"/>
      <c r="X37" s="32"/>
      <c r="Y37" s="33"/>
      <c r="Z37" s="35"/>
      <c r="AA37" s="32"/>
      <c r="AB37" s="33"/>
      <c r="AC37" s="34"/>
    </row>
    <row r="38" spans="2:29" ht="24" customHeight="1" x14ac:dyDescent="0.15">
      <c r="B38" s="39"/>
      <c r="C38" s="40"/>
      <c r="D38" s="157" t="s">
        <v>198</v>
      </c>
      <c r="E38" s="29"/>
      <c r="F38" s="29"/>
      <c r="G38" s="29"/>
      <c r="H38" s="29"/>
      <c r="I38" s="29"/>
      <c r="J38" s="29"/>
      <c r="K38" s="30"/>
      <c r="L38" s="32"/>
      <c r="M38" s="33"/>
      <c r="N38" s="35"/>
      <c r="O38" s="32"/>
      <c r="P38" s="33"/>
      <c r="Q38" s="35"/>
      <c r="R38" s="32"/>
      <c r="S38" s="33"/>
      <c r="T38" s="35"/>
      <c r="U38" s="32"/>
      <c r="V38" s="33"/>
      <c r="W38" s="35"/>
      <c r="X38" s="32"/>
      <c r="Y38" s="33"/>
      <c r="Z38" s="35"/>
      <c r="AA38" s="32"/>
      <c r="AB38" s="33"/>
      <c r="AC38" s="34"/>
    </row>
    <row r="39" spans="2:29" ht="24" customHeight="1" x14ac:dyDescent="0.15">
      <c r="B39" s="23" t="s">
        <v>186</v>
      </c>
      <c r="C39" s="24"/>
      <c r="D39" s="157" t="s">
        <v>199</v>
      </c>
      <c r="E39" s="29"/>
      <c r="F39" s="29"/>
      <c r="G39" s="29"/>
      <c r="H39" s="29"/>
      <c r="I39" s="29"/>
      <c r="J39" s="29"/>
      <c r="K39" s="30"/>
      <c r="L39" s="32"/>
      <c r="M39" s="33"/>
      <c r="N39" s="35"/>
      <c r="O39" s="32"/>
      <c r="P39" s="33"/>
      <c r="Q39" s="35"/>
      <c r="R39" s="32"/>
      <c r="S39" s="33"/>
      <c r="T39" s="35"/>
      <c r="U39" s="32"/>
      <c r="V39" s="33"/>
      <c r="W39" s="35"/>
      <c r="X39" s="32"/>
      <c r="Y39" s="33"/>
      <c r="Z39" s="35"/>
      <c r="AA39" s="32"/>
      <c r="AB39" s="33"/>
      <c r="AC39" s="34"/>
    </row>
    <row r="40" spans="2:29" ht="24" customHeight="1" x14ac:dyDescent="0.15">
      <c r="B40" s="25"/>
      <c r="C40" s="26"/>
      <c r="D40" s="157" t="s">
        <v>200</v>
      </c>
      <c r="E40" s="29"/>
      <c r="F40" s="29"/>
      <c r="G40" s="29"/>
      <c r="H40" s="29"/>
      <c r="I40" s="29"/>
      <c r="J40" s="29"/>
      <c r="K40" s="30"/>
      <c r="L40" s="32"/>
      <c r="M40" s="33"/>
      <c r="N40" s="35"/>
      <c r="O40" s="32"/>
      <c r="P40" s="33"/>
      <c r="Q40" s="35"/>
      <c r="R40" s="32"/>
      <c r="S40" s="33"/>
      <c r="T40" s="35"/>
      <c r="U40" s="32"/>
      <c r="V40" s="33"/>
      <c r="W40" s="35"/>
      <c r="X40" s="32"/>
      <c r="Y40" s="33"/>
      <c r="Z40" s="35"/>
      <c r="AA40" s="32"/>
      <c r="AB40" s="33"/>
      <c r="AC40" s="34"/>
    </row>
    <row r="41" spans="2:29" ht="24" customHeight="1" x14ac:dyDescent="0.15">
      <c r="B41" s="27"/>
      <c r="C41" s="28"/>
      <c r="D41" s="157" t="s">
        <v>201</v>
      </c>
      <c r="E41" s="29"/>
      <c r="F41" s="29"/>
      <c r="G41" s="29"/>
      <c r="H41" s="29"/>
      <c r="I41" s="29"/>
      <c r="J41" s="29"/>
      <c r="K41" s="30"/>
      <c r="L41" s="32"/>
      <c r="M41" s="33"/>
      <c r="N41" s="35"/>
      <c r="O41" s="32"/>
      <c r="P41" s="33"/>
      <c r="Q41" s="35"/>
      <c r="R41" s="32"/>
      <c r="S41" s="33"/>
      <c r="T41" s="35"/>
      <c r="U41" s="32"/>
      <c r="V41" s="33"/>
      <c r="W41" s="35"/>
      <c r="X41" s="32"/>
      <c r="Y41" s="33"/>
      <c r="Z41" s="35"/>
      <c r="AA41" s="32"/>
      <c r="AB41" s="33"/>
      <c r="AC41" s="34"/>
    </row>
    <row r="42" spans="2:29" ht="24" customHeight="1" x14ac:dyDescent="0.15">
      <c r="B42" s="158" t="s">
        <v>202</v>
      </c>
      <c r="C42" s="19"/>
      <c r="D42" s="19"/>
      <c r="E42" s="19"/>
      <c r="F42" s="19"/>
      <c r="G42" s="19"/>
      <c r="H42" s="19"/>
      <c r="I42" s="19"/>
      <c r="J42" s="19"/>
      <c r="K42" s="20"/>
      <c r="L42" s="16">
        <f>MAX(L31-L38-L41,0)</f>
        <v>0</v>
      </c>
      <c r="M42" s="17"/>
      <c r="N42" s="22"/>
      <c r="O42" s="16">
        <f>MAX(O31-O38-O41,0)</f>
        <v>0</v>
      </c>
      <c r="P42" s="17"/>
      <c r="Q42" s="22"/>
      <c r="R42" s="16">
        <f>MAX(R31-R38-R41,0)</f>
        <v>0</v>
      </c>
      <c r="S42" s="17"/>
      <c r="T42" s="22"/>
      <c r="U42" s="16">
        <f>MAX(U31-U38-U41,0)</f>
        <v>0</v>
      </c>
      <c r="V42" s="17"/>
      <c r="W42" s="22"/>
      <c r="X42" s="16">
        <f>MAX(X31-X38-X41,0)</f>
        <v>0</v>
      </c>
      <c r="Y42" s="17"/>
      <c r="Z42" s="22"/>
      <c r="AA42" s="16">
        <f>MAX(AA31-AA38-AA41,0)</f>
        <v>0</v>
      </c>
      <c r="AB42" s="17"/>
      <c r="AC42" s="18"/>
    </row>
  </sheetData>
  <mergeCells count="278">
    <mergeCell ref="I3:V4"/>
    <mergeCell ref="W4:Y4"/>
    <mergeCell ref="Z4:AC4"/>
    <mergeCell ref="L39:N39"/>
    <mergeCell ref="O39:Q39"/>
    <mergeCell ref="AA41:AC41"/>
    <mergeCell ref="O41:Q41"/>
    <mergeCell ref="R41:T41"/>
    <mergeCell ref="U41:W41"/>
    <mergeCell ref="X41:Z41"/>
    <mergeCell ref="O40:Q40"/>
    <mergeCell ref="R40:T40"/>
    <mergeCell ref="L40:N40"/>
    <mergeCell ref="X38:Z38"/>
    <mergeCell ref="X36:Z36"/>
    <mergeCell ref="AA36:AC36"/>
    <mergeCell ref="R37:T37"/>
    <mergeCell ref="U37:W37"/>
    <mergeCell ref="U40:W40"/>
    <mergeCell ref="X40:Z40"/>
    <mergeCell ref="R39:T39"/>
    <mergeCell ref="U39:W39"/>
    <mergeCell ref="X37:Z37"/>
    <mergeCell ref="AA37:AC37"/>
    <mergeCell ref="AA38:AC38"/>
    <mergeCell ref="X39:Z39"/>
    <mergeCell ref="AA39:AC39"/>
    <mergeCell ref="AA40:AC40"/>
    <mergeCell ref="D37:K37"/>
    <mergeCell ref="L34:N34"/>
    <mergeCell ref="L35:N35"/>
    <mergeCell ref="L36:N36"/>
    <mergeCell ref="L37:N37"/>
    <mergeCell ref="O37:Q37"/>
    <mergeCell ref="O38:Q38"/>
    <mergeCell ref="R38:T38"/>
    <mergeCell ref="U38:W38"/>
    <mergeCell ref="D36:K36"/>
    <mergeCell ref="O36:Q36"/>
    <mergeCell ref="R36:T36"/>
    <mergeCell ref="U36:W36"/>
    <mergeCell ref="AA34:AC34"/>
    <mergeCell ref="D35:K35"/>
    <mergeCell ref="O35:Q35"/>
    <mergeCell ref="R35:T35"/>
    <mergeCell ref="U35:W35"/>
    <mergeCell ref="X35:Z35"/>
    <mergeCell ref="AA35:AC35"/>
    <mergeCell ref="O34:Q34"/>
    <mergeCell ref="R34:T34"/>
    <mergeCell ref="U34:W34"/>
    <mergeCell ref="D34:K34"/>
    <mergeCell ref="X34:Z34"/>
    <mergeCell ref="B32:C33"/>
    <mergeCell ref="D32:K32"/>
    <mergeCell ref="L32:N32"/>
    <mergeCell ref="O32:Q32"/>
    <mergeCell ref="D33:K33"/>
    <mergeCell ref="L33:N33"/>
    <mergeCell ref="O33:Q33"/>
    <mergeCell ref="X33:Z33"/>
    <mergeCell ref="AA33:AC33"/>
    <mergeCell ref="R32:T32"/>
    <mergeCell ref="U32:W32"/>
    <mergeCell ref="X32:Z32"/>
    <mergeCell ref="AA32:AC32"/>
    <mergeCell ref="R33:T33"/>
    <mergeCell ref="U33:W33"/>
    <mergeCell ref="X29:Z29"/>
    <mergeCell ref="AA29:AC29"/>
    <mergeCell ref="R28:T28"/>
    <mergeCell ref="U28:W28"/>
    <mergeCell ref="X28:Z28"/>
    <mergeCell ref="AA28:AC28"/>
    <mergeCell ref="X31:Z31"/>
    <mergeCell ref="AA31:AC31"/>
    <mergeCell ref="X30:Z30"/>
    <mergeCell ref="AA30:AC30"/>
    <mergeCell ref="B30:C31"/>
    <mergeCell ref="D30:K30"/>
    <mergeCell ref="L30:N30"/>
    <mergeCell ref="O30:Q30"/>
    <mergeCell ref="D31:K31"/>
    <mergeCell ref="L31:N31"/>
    <mergeCell ref="O31:Q31"/>
    <mergeCell ref="R31:T31"/>
    <mergeCell ref="U31:W31"/>
    <mergeCell ref="R30:T30"/>
    <mergeCell ref="U30:W30"/>
    <mergeCell ref="B28:C29"/>
    <mergeCell ref="D28:K28"/>
    <mergeCell ref="L28:N28"/>
    <mergeCell ref="O28:Q28"/>
    <mergeCell ref="D29:K29"/>
    <mergeCell ref="L29:N29"/>
    <mergeCell ref="O29:Q29"/>
    <mergeCell ref="R29:T29"/>
    <mergeCell ref="U29:W29"/>
    <mergeCell ref="B27:K27"/>
    <mergeCell ref="L27:N27"/>
    <mergeCell ref="O27:Q27"/>
    <mergeCell ref="R27:T27"/>
    <mergeCell ref="U27:W27"/>
    <mergeCell ref="X27:Z27"/>
    <mergeCell ref="AA27:AC27"/>
    <mergeCell ref="B26:K26"/>
    <mergeCell ref="L26:N26"/>
    <mergeCell ref="X26:Z26"/>
    <mergeCell ref="O26:Q26"/>
    <mergeCell ref="R26:T26"/>
    <mergeCell ref="U26:W26"/>
    <mergeCell ref="AA26:AC26"/>
    <mergeCell ref="X25:Z25"/>
    <mergeCell ref="AA25:AC25"/>
    <mergeCell ref="D24:K24"/>
    <mergeCell ref="L24:N24"/>
    <mergeCell ref="O24:Q24"/>
    <mergeCell ref="R24:T24"/>
    <mergeCell ref="U24:W24"/>
    <mergeCell ref="X24:Z24"/>
    <mergeCell ref="AA24:AC24"/>
    <mergeCell ref="L25:N25"/>
    <mergeCell ref="O25:Q25"/>
    <mergeCell ref="R25:T25"/>
    <mergeCell ref="U25:W25"/>
    <mergeCell ref="B25:K25"/>
    <mergeCell ref="B21:C24"/>
    <mergeCell ref="D21:F23"/>
    <mergeCell ref="AA22:AC22"/>
    <mergeCell ref="G23:K23"/>
    <mergeCell ref="L23:N23"/>
    <mergeCell ref="O23:Q23"/>
    <mergeCell ref="R23:T23"/>
    <mergeCell ref="U23:W23"/>
    <mergeCell ref="X23:Z23"/>
    <mergeCell ref="AA23:AC23"/>
    <mergeCell ref="O22:Q22"/>
    <mergeCell ref="R22:T22"/>
    <mergeCell ref="U22:W22"/>
    <mergeCell ref="X22:Z22"/>
    <mergeCell ref="G22:K22"/>
    <mergeCell ref="L22:N22"/>
    <mergeCell ref="B20:K20"/>
    <mergeCell ref="L20:N20"/>
    <mergeCell ref="O20:Q20"/>
    <mergeCell ref="R20:T20"/>
    <mergeCell ref="AA21:AC21"/>
    <mergeCell ref="U19:W19"/>
    <mergeCell ref="X19:Z19"/>
    <mergeCell ref="AA19:AC19"/>
    <mergeCell ref="U20:W20"/>
    <mergeCell ref="X20:Z20"/>
    <mergeCell ref="R21:T21"/>
    <mergeCell ref="U21:W21"/>
    <mergeCell ref="X21:Z21"/>
    <mergeCell ref="AA20:AC20"/>
    <mergeCell ref="O19:Q19"/>
    <mergeCell ref="R19:T19"/>
    <mergeCell ref="O21:Q21"/>
    <mergeCell ref="G21:K21"/>
    <mergeCell ref="L21:N21"/>
    <mergeCell ref="B19:K19"/>
    <mergeCell ref="L19:N19"/>
    <mergeCell ref="D16:F18"/>
    <mergeCell ref="G16:K16"/>
    <mergeCell ref="L16:N16"/>
    <mergeCell ref="B10:C18"/>
    <mergeCell ref="D10:F12"/>
    <mergeCell ref="G10:K10"/>
    <mergeCell ref="G12:K12"/>
    <mergeCell ref="L12:N12"/>
    <mergeCell ref="O12:Q12"/>
    <mergeCell ref="R12:T12"/>
    <mergeCell ref="AA16:AC16"/>
    <mergeCell ref="U17:W17"/>
    <mergeCell ref="AA18:AC18"/>
    <mergeCell ref="R16:T16"/>
    <mergeCell ref="O18:Q18"/>
    <mergeCell ref="R18:T18"/>
    <mergeCell ref="U18:W18"/>
    <mergeCell ref="AA17:AC17"/>
    <mergeCell ref="G18:K18"/>
    <mergeCell ref="L18:N18"/>
    <mergeCell ref="U16:W16"/>
    <mergeCell ref="X16:Z16"/>
    <mergeCell ref="G17:K17"/>
    <mergeCell ref="L17:N17"/>
    <mergeCell ref="O17:Q17"/>
    <mergeCell ref="R17:T17"/>
    <mergeCell ref="O16:Q16"/>
    <mergeCell ref="X17:Z17"/>
    <mergeCell ref="X18:Z18"/>
    <mergeCell ref="X13:Z13"/>
    <mergeCell ref="AA13:AC13"/>
    <mergeCell ref="U14:W14"/>
    <mergeCell ref="X14:Z14"/>
    <mergeCell ref="AA14:AC14"/>
    <mergeCell ref="D13:F15"/>
    <mergeCell ref="G13:K13"/>
    <mergeCell ref="L13:N13"/>
    <mergeCell ref="O13:Q13"/>
    <mergeCell ref="G14:K14"/>
    <mergeCell ref="L14:N14"/>
    <mergeCell ref="O14:Q14"/>
    <mergeCell ref="R13:T13"/>
    <mergeCell ref="U13:W13"/>
    <mergeCell ref="G15:K15"/>
    <mergeCell ref="L15:N15"/>
    <mergeCell ref="O15:Q15"/>
    <mergeCell ref="R15:T15"/>
    <mergeCell ref="R14:T14"/>
    <mergeCell ref="U15:W15"/>
    <mergeCell ref="X15:Z15"/>
    <mergeCell ref="AA15:AC15"/>
    <mergeCell ref="U12:W12"/>
    <mergeCell ref="X12:Z12"/>
    <mergeCell ref="AA12:AC12"/>
    <mergeCell ref="G11:K11"/>
    <mergeCell ref="R11:T11"/>
    <mergeCell ref="AA9:AC9"/>
    <mergeCell ref="U10:W10"/>
    <mergeCell ref="X10:Z10"/>
    <mergeCell ref="AA10:AC10"/>
    <mergeCell ref="U11:W11"/>
    <mergeCell ref="X11:Z11"/>
    <mergeCell ref="U9:W9"/>
    <mergeCell ref="X9:Z9"/>
    <mergeCell ref="AA11:AC11"/>
    <mergeCell ref="L10:N10"/>
    <mergeCell ref="O10:Q10"/>
    <mergeCell ref="R10:T10"/>
    <mergeCell ref="L11:N11"/>
    <mergeCell ref="O11:Q11"/>
    <mergeCell ref="B9:K9"/>
    <mergeCell ref="L9:N9"/>
    <mergeCell ref="O9:Q9"/>
    <mergeCell ref="R6:T6"/>
    <mergeCell ref="U6:W6"/>
    <mergeCell ref="X6:Z6"/>
    <mergeCell ref="AA6:AC6"/>
    <mergeCell ref="B6:C8"/>
    <mergeCell ref="D6:K6"/>
    <mergeCell ref="L6:N6"/>
    <mergeCell ref="O6:Q6"/>
    <mergeCell ref="D7:K7"/>
    <mergeCell ref="L7:N7"/>
    <mergeCell ref="R8:T8"/>
    <mergeCell ref="U8:W8"/>
    <mergeCell ref="X8:Z8"/>
    <mergeCell ref="AA8:AC8"/>
    <mergeCell ref="R7:T7"/>
    <mergeCell ref="U7:W7"/>
    <mergeCell ref="X7:Z7"/>
    <mergeCell ref="AA7:AC7"/>
    <mergeCell ref="B3:D4"/>
    <mergeCell ref="E3:H4"/>
    <mergeCell ref="AA42:AC42"/>
    <mergeCell ref="B42:K42"/>
    <mergeCell ref="L42:N42"/>
    <mergeCell ref="O42:Q42"/>
    <mergeCell ref="R42:T42"/>
    <mergeCell ref="U42:W42"/>
    <mergeCell ref="X42:Z42"/>
    <mergeCell ref="W3:Y3"/>
    <mergeCell ref="B34:C38"/>
    <mergeCell ref="D38:K38"/>
    <mergeCell ref="L38:N38"/>
    <mergeCell ref="B39:C41"/>
    <mergeCell ref="D39:K39"/>
    <mergeCell ref="D40:K40"/>
    <mergeCell ref="D41:K41"/>
    <mergeCell ref="L41:N41"/>
    <mergeCell ref="O7:Q7"/>
    <mergeCell ref="D8:K8"/>
    <mergeCell ref="L8:N8"/>
    <mergeCell ref="O8:Q8"/>
    <mergeCell ref="Z3:AC3"/>
    <mergeCell ref="R9:T9"/>
  </mergeCells>
  <phoneticPr fontId="3" type="noConversion"/>
  <printOptions horizontalCentered="1"/>
  <pageMargins left="0.59055118110236227" right="0.59055118110236227" top="0.78740157480314965" bottom="0.39370078740157483" header="0.51181102362204722" footer="0.51181102362204722"/>
  <pageSetup paperSize="9" scale="76" orientation="portrait" blackAndWhite="1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6</vt:i4>
      </vt:variant>
      <vt:variant>
        <vt:lpstr>이름이 지정된 범위</vt:lpstr>
      </vt:variant>
      <vt:variant>
        <vt:i4>6</vt:i4>
      </vt:variant>
    </vt:vector>
  </HeadingPairs>
  <TitlesOfParts>
    <vt:vector size="12" baseType="lpstr">
      <vt:lpstr>20(2)</vt:lpstr>
      <vt:lpstr>별지1</vt:lpstr>
      <vt:lpstr>별지2</vt:lpstr>
      <vt:lpstr>별지3</vt:lpstr>
      <vt:lpstr>별지4</vt:lpstr>
      <vt:lpstr>별지5</vt:lpstr>
      <vt:lpstr>'20(2)'!Print_Area</vt:lpstr>
      <vt:lpstr>별지1!Print_Area</vt:lpstr>
      <vt:lpstr>별지2!Print_Area</vt:lpstr>
      <vt:lpstr>별지3!Print_Area</vt:lpstr>
      <vt:lpstr>별지4!Print_Area</vt:lpstr>
      <vt:lpstr>별지5!Print_Area</vt:lpstr>
    </vt:vector>
  </TitlesOfParts>
  <Company>*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admin</cp:lastModifiedBy>
  <cp:lastPrinted>2012-02-08T00:37:10Z</cp:lastPrinted>
  <dcterms:created xsi:type="dcterms:W3CDTF">2006-07-21T07:00:55Z</dcterms:created>
  <dcterms:modified xsi:type="dcterms:W3CDTF">2019-12-23T08:34:01Z</dcterms:modified>
</cp:coreProperties>
</file>