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B89D8D57-9130-49E3-88EE-74AC36630B76}" xr6:coauthVersionLast="36" xr6:coauthVersionMax="36" xr10:uidLastSave="{00000000-0000-0000-0000-000000000000}"/>
  <bookViews>
    <workbookView xWindow="-1476" yWindow="72" windowWidth="17400" windowHeight="11376" xr2:uid="{00000000-000D-0000-FFFF-FFFF00000000}"/>
  </bookViews>
  <sheets>
    <sheet name="1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'13'!$A$14:$AD$107</definedName>
  </definedNames>
  <calcPr calcId="191029"/>
</workbook>
</file>

<file path=xl/calcChain.xml><?xml version="1.0" encoding="utf-8"?>
<calcChain xmlns="http://schemas.openxmlformats.org/spreadsheetml/2006/main">
  <c r="N117" i="1" l="1"/>
  <c r="T20" i="1" l="1"/>
  <c r="T89" i="1" l="1"/>
  <c r="T87" i="1"/>
  <c r="T88" i="1"/>
  <c r="T86" i="1"/>
  <c r="T84" i="1"/>
  <c r="T85" i="1"/>
  <c r="T83" i="1"/>
  <c r="T82" i="1"/>
  <c r="T81" i="1"/>
  <c r="T79" i="1"/>
  <c r="T80" i="1"/>
  <c r="T78" i="1"/>
  <c r="T76" i="1"/>
  <c r="T77" i="1"/>
  <c r="T73" i="1"/>
  <c r="T74" i="1"/>
  <c r="T75" i="1"/>
  <c r="T71" i="1"/>
  <c r="T72" i="1"/>
  <c r="T63" i="1"/>
  <c r="T64" i="1"/>
  <c r="T65" i="1"/>
  <c r="T66" i="1"/>
  <c r="T67" i="1"/>
  <c r="T68" i="1"/>
  <c r="T69" i="1"/>
  <c r="T70" i="1"/>
  <c r="T62" i="1"/>
  <c r="T59" i="1"/>
  <c r="T60" i="1"/>
  <c r="T61" i="1"/>
  <c r="T58" i="1"/>
  <c r="T54" i="1"/>
  <c r="T55" i="1"/>
  <c r="T56" i="1"/>
  <c r="T57" i="1"/>
  <c r="T53" i="1"/>
  <c r="T51" i="1"/>
  <c r="T50" i="1"/>
  <c r="T48" i="1"/>
  <c r="T49" i="1"/>
  <c r="T47" i="1"/>
  <c r="T46" i="1"/>
  <c r="T45" i="1"/>
  <c r="T44" i="1"/>
  <c r="T43" i="1"/>
  <c r="T41" i="1"/>
  <c r="T42" i="1"/>
  <c r="T40" i="1"/>
  <c r="T38" i="1"/>
  <c r="T39" i="1"/>
  <c r="T37" i="1"/>
  <c r="T36" i="1"/>
  <c r="T35" i="1"/>
  <c r="T34" i="1"/>
  <c r="T33" i="1"/>
  <c r="T32" i="1"/>
  <c r="T30" i="1"/>
  <c r="T31" i="1"/>
  <c r="T29" i="1"/>
  <c r="T28" i="1"/>
  <c r="T27" i="1"/>
  <c r="T26" i="1"/>
  <c r="N112" i="1" l="1"/>
  <c r="T23" i="1"/>
  <c r="T22" i="1"/>
  <c r="Z16" i="1"/>
  <c r="Z15" i="1"/>
  <c r="D15" i="1"/>
  <c r="O106" i="1" l="1"/>
  <c r="I98" i="1"/>
  <c r="AA98" i="1" s="1"/>
  <c r="N115" i="1"/>
  <c r="N113" i="1" l="1"/>
  <c r="N116" i="1" s="1"/>
  <c r="N114" i="1" l="1"/>
  <c r="N118" i="1" s="1"/>
  <c r="T25" i="1" s="1"/>
  <c r="T9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-</author>
    <author>TAEJO</author>
  </authors>
  <commentList>
    <comment ref="B1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⑤ 비과세, ⑥ 소득공제, ⑧ 세액감면, ⑨ 세액공제의 빈 란에는 「조세특례제한법」의 개정으로 추가하여 감면세액이 발생되거나 개정 전 규정의 부칙에 따라 적용되는 감면세액이 농어촌특별세 과세대상에 해당하는 경우에 해당 감면세액을 각각 적습니다.
</t>
        </r>
      </text>
    </comment>
    <comment ref="T25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⑦란 중 ④ 감면세액(소득금액)란의 금액은 각 사업연도 소득에 대한 법인세 과세표준[법인세 과세표준 및 세액조정계산서(별지 제3호서식)의 란의 금액을 말합니다]에 ⑤란의 비과세 소득금액과 ⑥란의 소득공제금액을 합산한 조정과세표준에 대한 산출세액에서 법인세 과세표준 및 세액조정계산서(별지 제3호서식)의 란의 산출세액의 금액을 빼서 적습니다.
</t>
        </r>
      </text>
    </comment>
    <comment ref="T96" authorId="1" shapeId="0" xr:uid="{00000000-0006-0000-0000-000003000000}">
      <text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>. 2012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사업연도
</t>
        </r>
        <r>
          <rPr>
            <sz val="9"/>
            <color indexed="81"/>
            <rFont val="Tahoma"/>
            <family val="2"/>
          </rPr>
          <t xml:space="preserve"> &lt;</t>
        </r>
        <r>
          <rPr>
            <sz val="9"/>
            <color indexed="81"/>
            <rFont val="돋움"/>
            <family val="3"/>
            <charset val="129"/>
          </rPr>
          <t>과세표준</t>
        </r>
        <r>
          <rPr>
            <sz val="9"/>
            <color indexed="81"/>
            <rFont val="Tahoma"/>
            <family val="2"/>
          </rPr>
          <t>&gt;                                &lt;</t>
        </r>
        <r>
          <rPr>
            <sz val="9"/>
            <color indexed="81"/>
            <rFont val="돋움"/>
            <family val="3"/>
            <charset val="129"/>
          </rPr>
          <t>세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율</t>
        </r>
        <r>
          <rPr>
            <sz val="9"/>
            <color indexed="81"/>
            <rFont val="Tahoma"/>
            <family val="2"/>
          </rPr>
          <t>&gt;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                       </t>
        </r>
        <r>
          <rPr>
            <sz val="9"/>
            <color indexed="81"/>
            <rFont val="돋움"/>
            <family val="3"/>
            <charset val="129"/>
          </rPr>
          <t>과세표준의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
2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</t>
        </r>
        <r>
          <rPr>
            <sz val="9"/>
            <color indexed="81"/>
            <rFont val="Tahoma"/>
            <family val="2"/>
          </rPr>
          <t xml:space="preserve"> 200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   2</t>
        </r>
        <r>
          <rPr>
            <sz val="9"/>
            <color indexed="81"/>
            <rFont val="돋움"/>
            <family val="3"/>
            <charset val="129"/>
          </rPr>
          <t>천만원</t>
        </r>
        <r>
          <rPr>
            <sz val="9"/>
            <color indexed="81"/>
            <rFont val="Tahoma"/>
            <family val="2"/>
          </rPr>
          <t xml:space="preserve"> + (2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</t>
        </r>
        <r>
          <rPr>
            <sz val="9"/>
            <color indexed="81"/>
            <rFont val="Tahoma"/>
            <family val="2"/>
          </rPr>
          <t xml:space="preserve"> 200</t>
        </r>
        <r>
          <rPr>
            <sz val="9"/>
            <color indexed="81"/>
            <rFont val="돋움"/>
            <family val="3"/>
            <charset val="129"/>
          </rPr>
          <t>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20)
200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</t>
        </r>
        <r>
          <rPr>
            <sz val="9"/>
            <color indexed="81"/>
            <rFont val="Tahoma"/>
            <family val="2"/>
          </rPr>
          <t xml:space="preserve">                   39</t>
        </r>
        <r>
          <rPr>
            <sz val="9"/>
            <color indexed="81"/>
            <rFont val="돋움"/>
            <family val="3"/>
            <charset val="129"/>
          </rPr>
          <t>억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천만원</t>
        </r>
        <r>
          <rPr>
            <sz val="9"/>
            <color indexed="81"/>
            <rFont val="Tahoma"/>
            <family val="2"/>
          </rPr>
          <t xml:space="preserve"> + (200</t>
        </r>
        <r>
          <rPr>
            <sz val="9"/>
            <color indexed="81"/>
            <rFont val="돋움"/>
            <family val="3"/>
            <charset val="129"/>
          </rPr>
          <t>억원을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22)
</t>
        </r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>. 2018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
 &lt;과세표준&gt;                                &lt;세  율&gt;
2억원 이하                        과세표준의 100분의 10
2억원 초과 200억원 이하    2천만원 + (2억원 초과 200억 이하 금액의 100분의 20)
200억원 초과 3천억원 이하 39억8천만원 + (200억원을 초과하는 금액의 100분의 22)
3천억원 초과                    655억8천만원 + (3천억원을 초과하는 금액의 100분의 25)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2" authorId="2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「조세특례제한법」의 개정으로 조합법인 등에 추가로 공제되는 공제세액이 농어촌특별세 과세대상에 해당하는 공제세액을 적습니다.
</t>
        </r>
      </text>
    </comment>
  </commentList>
</comments>
</file>

<file path=xl/sharedStrings.xml><?xml version="1.0" encoding="utf-8"?>
<sst xmlns="http://schemas.openxmlformats.org/spreadsheetml/2006/main" count="264" uniqueCount="252">
  <si>
    <t xml:space="preserve">  ①구분</t>
    <phoneticPr fontId="3" type="noConversion"/>
  </si>
  <si>
    <t>코드</t>
    <phoneticPr fontId="3" type="noConversion"/>
  </si>
  <si>
    <t>④감면세액
(소득금액)</t>
    <phoneticPr fontId="3" type="noConversion"/>
  </si>
  <si>
    <t>비고</t>
    <phoneticPr fontId="3" type="noConversion"/>
  </si>
  <si>
    <t xml:space="preserve">  ⑥소득
     공제</t>
    <phoneticPr fontId="3" type="noConversion"/>
  </si>
  <si>
    <t>국민주택임대소득공제</t>
    <phoneticPr fontId="3" type="noConversion"/>
  </si>
  <si>
    <t xml:space="preserve">  ⑦비과세ㆍ소득공제분 감면세액</t>
    <phoneticPr fontId="3" type="noConversion"/>
  </si>
  <si>
    <t>(과세표준+소득금액)
×세율-산출세액</t>
    <phoneticPr fontId="3" type="noConversion"/>
  </si>
  <si>
    <t xml:space="preserve">  ⑧세액
     감면</t>
    <phoneticPr fontId="3" type="noConversion"/>
  </si>
  <si>
    <t>제121조의8</t>
    <phoneticPr fontId="3" type="noConversion"/>
  </si>
  <si>
    <t>제121조의9</t>
    <phoneticPr fontId="3" type="noConversion"/>
  </si>
  <si>
    <t xml:space="preserve">  ⑨세액
     공제</t>
    <phoneticPr fontId="3" type="noConversion"/>
  </si>
  <si>
    <t>중소기업투자세액공제</t>
    <phoneticPr fontId="3" type="noConversion"/>
  </si>
  <si>
    <t>제5조</t>
    <phoneticPr fontId="3" type="noConversion"/>
  </si>
  <si>
    <t>⑩  감    면    세    액    합    계</t>
    <phoneticPr fontId="3" type="noConversion"/>
  </si>
  <si>
    <t xml:space="preserve">  2. 조합법인 등의 감면세액</t>
    <phoneticPr fontId="3" type="noConversion"/>
  </si>
  <si>
    <t>①법인세
과세표준</t>
    <phoneticPr fontId="3" type="noConversion"/>
  </si>
  <si>
    <t>②「조세특례제한법」제72조세율</t>
    <phoneticPr fontId="3" type="noConversion"/>
  </si>
  <si>
    <t>③산출세액
[①×②]</t>
    <phoneticPr fontId="3" type="noConversion"/>
  </si>
  <si>
    <t>④과세표준</t>
    <phoneticPr fontId="3" type="noConversion"/>
  </si>
  <si>
    <t>⑤「법인세법」제55조세율</t>
    <phoneticPr fontId="3" type="noConversion"/>
  </si>
  <si>
    <t>⑥산출세액</t>
    <phoneticPr fontId="3" type="noConversion"/>
  </si>
  <si>
    <t>구분</t>
    <phoneticPr fontId="3" type="noConversion"/>
  </si>
  <si>
    <t>금액</t>
    <phoneticPr fontId="3" type="noConversion"/>
  </si>
  <si>
    <t>합          계</t>
    <phoneticPr fontId="3" type="noConversion"/>
  </si>
  <si>
    <t>210㎜×297㎜</t>
    <phoneticPr fontId="3" type="noConversion"/>
  </si>
  <si>
    <t>(앞  쪽)</t>
    <phoneticPr fontId="3" type="noConversion"/>
  </si>
  <si>
    <t xml:space="preserve">  1. 일반법인의 감면세액</t>
    <phoneticPr fontId="3" type="noConversion"/>
  </si>
  <si>
    <t>※ 관련서식</t>
    <phoneticPr fontId="3" type="noConversion"/>
  </si>
  <si>
    <t>비과세소득명세서</t>
    <phoneticPr fontId="3" type="noConversion"/>
  </si>
  <si>
    <t>소득공제조정명세서</t>
    <phoneticPr fontId="3" type="noConversion"/>
  </si>
  <si>
    <t>공제감면 추가납부세액합계표(갑)</t>
    <phoneticPr fontId="3" type="noConversion"/>
  </si>
  <si>
    <t>농특세 과세표준 및 세액조정계산서</t>
    <phoneticPr fontId="3" type="noConversion"/>
  </si>
  <si>
    <t>법인세 과세표준 및 세액조정계산서</t>
    <phoneticPr fontId="3" type="noConversion"/>
  </si>
  <si>
    <t>사업
연도</t>
    <phoneticPr fontId="3" type="noConversion"/>
  </si>
  <si>
    <t>농어촌특별세과세대상감면세액합계표</t>
    <phoneticPr fontId="3" type="noConversion"/>
  </si>
  <si>
    <t>법     인     명</t>
    <phoneticPr fontId="3" type="noConversion"/>
  </si>
  <si>
    <t>사업자등록번호</t>
    <phoneticPr fontId="3" type="noConversion"/>
  </si>
  <si>
    <t>비과세ㆍ소득공제분 감면세액 계산내역</t>
    <phoneticPr fontId="3" type="noConversion"/>
  </si>
  <si>
    <t>※ 농어촌특별세는 중간예납 대상에서 제외되는 점을 유의하시기 바랍니다.</t>
    <phoneticPr fontId="3" type="noConversion"/>
  </si>
  <si>
    <t>ⓐ 법인세 세율</t>
    <phoneticPr fontId="3" type="noConversion"/>
  </si>
  <si>
    <t>ⓑ 법인세 과세표준</t>
    <phoneticPr fontId="3" type="noConversion"/>
  </si>
  <si>
    <t>ⓒ 법인세 산출세액</t>
    <phoneticPr fontId="3" type="noConversion"/>
  </si>
  <si>
    <t>ⓓ 비과세ㆍ소득공제 합계</t>
    <phoneticPr fontId="3" type="noConversion"/>
  </si>
  <si>
    <t>ⓔ 과세표준 + 비과세ㆍ소득공제(ⓑ+ⓓ)</t>
    <phoneticPr fontId="3" type="noConversion"/>
  </si>
  <si>
    <t>ⓕ 비과세 등 포함 산출세액(ⓔ × ⓐ)</t>
    <phoneticPr fontId="3" type="noConversion"/>
  </si>
  <si>
    <t>ⓖ 비과세ㆍ소득공제분 감면세액(ⓕ - ⓒ)</t>
    <phoneticPr fontId="3" type="noConversion"/>
  </si>
  <si>
    <t>②감면내용</t>
    <phoneticPr fontId="3" type="noConversion"/>
  </si>
  <si>
    <t>③조세특례제한
 법」근거조항</t>
    <phoneticPr fontId="3" type="noConversion"/>
  </si>
  <si>
    <t>제3자 물류비용 세액공제</t>
    <phoneticPr fontId="3" type="noConversion"/>
  </si>
  <si>
    <t>⑦감면세액
(⑥－③)</t>
    <phoneticPr fontId="3" type="noConversion"/>
  </si>
  <si>
    <t xml:space="preserve">⑤비과세
</t>
    <phoneticPr fontId="3" type="noConversion"/>
  </si>
  <si>
    <t>기업구조조정전문회사의 주식양도차익 감면</t>
    <phoneticPr fontId="3" type="noConversion"/>
  </si>
  <si>
    <t>행정중심복합도시 등 공장이전 조세감면</t>
    <phoneticPr fontId="3" type="noConversion"/>
  </si>
  <si>
    <t>사회적 기업에 대한 감면</t>
    <phoneticPr fontId="3" type="noConversion"/>
  </si>
  <si>
    <t>제121조의20 제1항</t>
    <phoneticPr fontId="3" type="noConversion"/>
  </si>
  <si>
    <t>제85조의6</t>
    <phoneticPr fontId="3" type="noConversion"/>
  </si>
  <si>
    <t>제85조의2</t>
    <phoneticPr fontId="3" type="noConversion"/>
  </si>
  <si>
    <t>기업구조조정전문회사의 양도차익 비과세</t>
    <phoneticPr fontId="3" type="noConversion"/>
  </si>
  <si>
    <t>대중소기업 상생협력을 위한 기금출연 세액공제</t>
    <phoneticPr fontId="3" type="noConversion"/>
  </si>
  <si>
    <t>제121조의21제1항</t>
    <phoneticPr fontId="3" type="noConversion"/>
  </si>
  <si>
    <t>제121조의22</t>
    <phoneticPr fontId="3" type="noConversion"/>
  </si>
  <si>
    <t>13H</t>
    <phoneticPr fontId="3" type="noConversion"/>
  </si>
  <si>
    <t>14R</t>
    <phoneticPr fontId="3" type="noConversion"/>
  </si>
  <si>
    <t>14P</t>
    <phoneticPr fontId="3" type="noConversion"/>
  </si>
  <si>
    <t>고용창출투자세액공제</t>
    <phoneticPr fontId="3" type="noConversion"/>
  </si>
  <si>
    <t>13A</t>
    <phoneticPr fontId="3" type="noConversion"/>
  </si>
  <si>
    <t>13B</t>
    <phoneticPr fontId="3" type="noConversion"/>
  </si>
  <si>
    <t>주택임대소득공제(연면적149㎡ 이하)</t>
    <phoneticPr fontId="3" type="noConversion"/>
  </si>
  <si>
    <t>산업수요맞춤형고등학교등 졸업자 복직 중소기업 세액공제</t>
    <phoneticPr fontId="3" type="noConversion"/>
  </si>
  <si>
    <t>제55조의2제4항</t>
    <phoneticPr fontId="3" type="noConversion"/>
  </si>
  <si>
    <t>소형주택 임대사업자에 대한 세액감면</t>
    <phoneticPr fontId="3" type="noConversion"/>
  </si>
  <si>
    <t>13I</t>
    <phoneticPr fontId="3" type="noConversion"/>
  </si>
  <si>
    <t>제96조</t>
    <phoneticPr fontId="3" type="noConversion"/>
  </si>
  <si>
    <t>기업도시개발사업 등 시행자 감면</t>
    <phoneticPr fontId="3" type="noConversion"/>
  </si>
  <si>
    <t>제12조의3</t>
    <phoneticPr fontId="3" type="noConversion"/>
  </si>
  <si>
    <t>14U</t>
    <phoneticPr fontId="3" type="noConversion"/>
  </si>
  <si>
    <t>기술혁신형 합병에 대한 세액공제</t>
    <phoneticPr fontId="3" type="noConversion"/>
  </si>
  <si>
    <t>14T</t>
    <phoneticPr fontId="3" type="noConversion"/>
  </si>
  <si>
    <t>기술혁신형 주식취득에 대한 세액공제</t>
    <phoneticPr fontId="3" type="noConversion"/>
  </si>
  <si>
    <t>제12조의4</t>
    <phoneticPr fontId="3" type="noConversion"/>
  </si>
  <si>
    <t>혁신도시 이전 공공기관 세액감면</t>
    <phoneticPr fontId="3" type="noConversion"/>
  </si>
  <si>
    <t>제62조제4항</t>
    <phoneticPr fontId="3" type="noConversion"/>
  </si>
  <si>
    <t>13F</t>
    <phoneticPr fontId="3" type="noConversion"/>
  </si>
  <si>
    <t>제121조의17제1항제1․3․5호</t>
    <phoneticPr fontId="3" type="noConversion"/>
  </si>
  <si>
    <t>제121조의17제1항제2․4․6호</t>
    <phoneticPr fontId="3" type="noConversion"/>
  </si>
  <si>
    <t>장애인 표준사업장에 대한 감면</t>
    <phoneticPr fontId="3" type="noConversion"/>
  </si>
  <si>
    <t>11A</t>
    <phoneticPr fontId="3" type="noConversion"/>
  </si>
  <si>
    <t>11L</t>
    <phoneticPr fontId="3" type="noConversion"/>
  </si>
  <si>
    <t>11M</t>
    <phoneticPr fontId="3" type="noConversion"/>
  </si>
  <si>
    <t>11C</t>
    <phoneticPr fontId="3" type="noConversion"/>
  </si>
  <si>
    <t>11G</t>
    <phoneticPr fontId="3" type="noConversion"/>
  </si>
  <si>
    <t>14M</t>
    <phoneticPr fontId="3" type="noConversion"/>
  </si>
  <si>
    <t>14E</t>
    <phoneticPr fontId="3" type="noConversion"/>
  </si>
  <si>
    <t>14I</t>
    <phoneticPr fontId="3" type="noConversion"/>
  </si>
  <si>
    <t>14K</t>
    <phoneticPr fontId="3" type="noConversion"/>
  </si>
  <si>
    <t>14O</t>
    <phoneticPr fontId="3" type="noConversion"/>
  </si>
  <si>
    <t>근로소득을 증대시킨 기업에 대한 세액공제</t>
    <phoneticPr fontId="3" type="noConversion"/>
  </si>
  <si>
    <t>6A1</t>
    <phoneticPr fontId="3" type="noConversion"/>
  </si>
  <si>
    <t>국제금융거래이자소득면제</t>
    <phoneticPr fontId="3" type="noConversion"/>
  </si>
  <si>
    <t>제21조</t>
    <phoneticPr fontId="3" type="noConversion"/>
  </si>
  <si>
    <t>해외자원개발배당감면</t>
    <phoneticPr fontId="3" type="noConversion"/>
  </si>
  <si>
    <t>제22조</t>
    <phoneticPr fontId="3" type="noConversion"/>
  </si>
  <si>
    <t>사업전환 중소기업에 대한 세액감면</t>
    <phoneticPr fontId="3" type="noConversion"/>
  </si>
  <si>
    <t>제33조의2</t>
    <phoneticPr fontId="3" type="noConversion"/>
  </si>
  <si>
    <t>무역조정지원기업의 사업전환 세액감면</t>
    <phoneticPr fontId="3" type="noConversion"/>
  </si>
  <si>
    <t>14V</t>
    <phoneticPr fontId="3" type="noConversion"/>
  </si>
  <si>
    <t>14W</t>
    <phoneticPr fontId="3" type="noConversion"/>
  </si>
  <si>
    <t>1A2</t>
    <phoneticPr fontId="3" type="noConversion"/>
  </si>
  <si>
    <t>청년고용을 증대시킨 기업에 대한 세액공제</t>
    <phoneticPr fontId="3" type="noConversion"/>
  </si>
  <si>
    <t>18A</t>
    <phoneticPr fontId="3" type="noConversion"/>
  </si>
  <si>
    <t>상생결제 지급금액에 대한 세액공제</t>
    <phoneticPr fontId="3" type="noConversion"/>
  </si>
  <si>
    <t>제7조의4</t>
    <phoneticPr fontId="3" type="noConversion"/>
  </si>
  <si>
    <t>14Z</t>
    <phoneticPr fontId="3" type="noConversion"/>
  </si>
  <si>
    <t>청년고용을 증대시킨 기업에 대한 세액공제</t>
    <phoneticPr fontId="3" type="noConversion"/>
  </si>
  <si>
    <t xml:space="preserve">  3.조합법인에 대한 공제세액</t>
    <phoneticPr fontId="3" type="noConversion"/>
  </si>
  <si>
    <t>⑧ 공제내용</t>
    <phoneticPr fontId="3" type="noConversion"/>
  </si>
  <si>
    <t>9. 공제세액</t>
    <phoneticPr fontId="3" type="noConversion"/>
  </si>
  <si>
    <t>비    고</t>
    <phoneticPr fontId="3" type="noConversion"/>
  </si>
  <si>
    <t>별지 제8호서식(갑)의 ⑦란 공제세액  해당 금액</t>
    <phoneticPr fontId="3" type="noConversion"/>
  </si>
  <si>
    <t>합       계</t>
    <phoneticPr fontId="3" type="noConversion"/>
  </si>
  <si>
    <t>고용을 증대시킨 기업에 대한 세액공제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</si>
  <si>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A151</t>
    </r>
    <r>
      <rPr>
        <sz val="9"/>
        <color indexed="56"/>
        <rFont val="굴림"/>
        <family val="3"/>
        <charset val="129"/>
      </rPr>
      <t>)
• 6호ㆍ7호 서식 및 8호(갑)서식의 내용을 불러오기하여 표시합니다.
• ⑩ㆍ⑦란 금액을 12호 서식의 ⑤ㆍ⑩란으로 각각 이기합니다.
• ⑦비과세ㆍ소득공제분 감면세액 부분은 서식 하단의 계산내역을 참조하시기 바랍니다.
• 작성순서 : 6호ㆍ7호ㆍ8호(갑) → 13호 → 12호 → 2호</t>
    </r>
    <phoneticPr fontId="3" type="noConversion"/>
  </si>
  <si>
    <r>
      <t>법률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9272</t>
    </r>
    <r>
      <rPr>
        <sz val="9"/>
        <rFont val="굴림"/>
        <family val="3"/>
        <charset val="129"/>
      </rPr>
      <t>호 부칙 제10조ㆍ제40조</t>
    </r>
    <phoneticPr fontId="3" type="noConversion"/>
  </si>
  <si>
    <t>별지 제6호서식 
⑩란 해당 금액</t>
    <phoneticPr fontId="3" type="noConversion"/>
  </si>
  <si>
    <t>별지 제7호서식 
⑧란 해당 금액</t>
    <phoneticPr fontId="3" type="noConversion"/>
  </si>
  <si>
    <t>제55조의2제5항</t>
    <phoneticPr fontId="3" type="noConversion"/>
  </si>
  <si>
    <r>
      <t>법률 제92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2호 부칙 제10조ㆍ제40조</t>
    </r>
    <phoneticPr fontId="3" type="noConversion"/>
  </si>
  <si>
    <t>상가건물 장기 임대사업자에 대한 감면</t>
    <phoneticPr fontId="3" type="noConversion"/>
  </si>
  <si>
    <t>제96조의2</t>
    <phoneticPr fontId="3" type="noConversion"/>
  </si>
  <si>
    <t>13N</t>
    <phoneticPr fontId="3" type="noConversion"/>
  </si>
  <si>
    <t>제8조의3제3항</t>
    <phoneticPr fontId="3" type="noConversion"/>
  </si>
  <si>
    <t>제8조의3제2항</t>
    <phoneticPr fontId="3" type="noConversion"/>
  </si>
  <si>
    <t>18D</t>
    <phoneticPr fontId="3" type="noConversion"/>
  </si>
  <si>
    <t>18L</t>
    <phoneticPr fontId="3" type="noConversion"/>
  </si>
  <si>
    <t>수탁기업에 설치하는 시설에 대한 세액공제</t>
    <phoneticPr fontId="3" type="noConversion"/>
  </si>
  <si>
    <t>환경보전시설투자 세액공제</t>
    <phoneticPr fontId="3" type="noConversion"/>
  </si>
  <si>
    <t>에너지절약시설투자 세액공제</t>
    <phoneticPr fontId="3" type="noConversion"/>
  </si>
  <si>
    <t>근로자복지증진시설투자 세액공제</t>
    <phoneticPr fontId="3" type="noConversion"/>
  </si>
  <si>
    <t>성과공유 중소기업 경영성과급 세액공제</t>
    <phoneticPr fontId="3" type="noConversion"/>
  </si>
  <si>
    <t>제25조제1항제3호</t>
    <phoneticPr fontId="3" type="noConversion"/>
  </si>
  <si>
    <t>안전시설투자 세액공제</t>
    <phoneticPr fontId="3" type="noConversion"/>
  </si>
  <si>
    <t>제25조제1항제5호</t>
    <phoneticPr fontId="3" type="noConversion"/>
  </si>
  <si>
    <t>제19조</t>
    <phoneticPr fontId="3" type="noConversion"/>
  </si>
  <si>
    <t>제25조제1항제2호</t>
    <phoneticPr fontId="3" type="noConversion"/>
  </si>
  <si>
    <t>생산성향상시설투자세액공제</t>
    <phoneticPr fontId="3" type="noConversion"/>
  </si>
  <si>
    <t>영상콘텐츠 제작비용에 대한 세액공제</t>
    <phoneticPr fontId="3" type="noConversion"/>
  </si>
  <si>
    <t>초연결 네트워크 시설투자에 대한 세액공제</t>
    <phoneticPr fontId="3" type="noConversion"/>
  </si>
  <si>
    <t>육아휴직 후 고용유지 기업에 대한 인건비 세액공제</t>
    <phoneticPr fontId="3" type="noConversion"/>
  </si>
  <si>
    <t>제25조제1항제4호</t>
    <phoneticPr fontId="3" type="noConversion"/>
  </si>
  <si>
    <t>제25조제1항제6호</t>
    <phoneticPr fontId="3" type="noConversion"/>
  </si>
  <si>
    <t>제25조의5</t>
    <phoneticPr fontId="3" type="noConversion"/>
  </si>
  <si>
    <t>제25조의6</t>
    <phoneticPr fontId="3" type="noConversion"/>
  </si>
  <si>
    <t>제25조의7</t>
    <phoneticPr fontId="3" type="noConversion"/>
  </si>
  <si>
    <t>제29조의4</t>
    <phoneticPr fontId="3" type="noConversion"/>
  </si>
  <si>
    <t>제29조의5</t>
    <phoneticPr fontId="3" type="noConversion"/>
  </si>
  <si>
    <t>제29조의7</t>
    <phoneticPr fontId="3" type="noConversion"/>
  </si>
  <si>
    <t>대학 맞춤형 교육비용 등 세액공제</t>
    <phoneticPr fontId="3" type="noConversion"/>
  </si>
  <si>
    <t>대학등 기부설비에 대한 세액공제</t>
    <phoneticPr fontId="3" type="noConversion"/>
  </si>
  <si>
    <t>산업수요맞춤형 고등학교 등 재학생에 대한 현장훈련수당 등 세액공제</t>
    <phoneticPr fontId="3" type="noConversion"/>
  </si>
  <si>
    <t>석유제품 전자상거래에 대한 세액공제</t>
    <phoneticPr fontId="3" type="noConversion"/>
  </si>
  <si>
    <t>제104조의18제2항</t>
    <phoneticPr fontId="3" type="noConversion"/>
  </si>
  <si>
    <t>제104조의18제4항</t>
    <phoneticPr fontId="3" type="noConversion"/>
  </si>
  <si>
    <r>
      <t>1</t>
    </r>
    <r>
      <rPr>
        <sz val="9"/>
        <rFont val="굴림"/>
        <family val="3"/>
        <charset val="129"/>
      </rPr>
      <t>8F</t>
    </r>
    <phoneticPr fontId="3" type="noConversion"/>
  </si>
  <si>
    <t>14Y</t>
    <phoneticPr fontId="3" type="noConversion"/>
  </si>
  <si>
    <t>18C</t>
    <phoneticPr fontId="3" type="noConversion"/>
  </si>
  <si>
    <t>14X</t>
    <phoneticPr fontId="3" type="noConversion"/>
  </si>
  <si>
    <t>제29조의3</t>
    <phoneticPr fontId="3" type="noConversion"/>
  </si>
  <si>
    <t>18J</t>
    <phoneticPr fontId="3" type="noConversion"/>
  </si>
  <si>
    <t>18I</t>
    <phoneticPr fontId="3" type="noConversion"/>
  </si>
  <si>
    <t>2억 이하
200억 이하
3천억원 이하
3천억원 초과</t>
    <phoneticPr fontId="3" type="noConversion"/>
  </si>
  <si>
    <t>별지 제8호 서식(갑)의
④, ⑦란 세액공제
 해당 금액</t>
    <phoneticPr fontId="3" type="noConversion"/>
  </si>
  <si>
    <r>
      <t>고용을 증대시킨</t>
    </r>
    <r>
      <rPr>
        <sz val="9"/>
        <rFont val="굴림"/>
        <family val="3"/>
        <charset val="129"/>
      </rPr>
      <t xml:space="preserve"> 기업에 대한 세액공제</t>
    </r>
    <phoneticPr fontId="3" type="noConversion"/>
  </si>
  <si>
    <t>제8조의3제1항</t>
    <phoneticPr fontId="3" type="noConversion"/>
  </si>
  <si>
    <t>의약품 품질관리시설투자 세액공제</t>
    <phoneticPr fontId="3" type="noConversion"/>
  </si>
  <si>
    <t>제25조의4</t>
    <phoneticPr fontId="3" type="noConversion"/>
  </si>
  <si>
    <t>신성장기술 사업화를 위한 시설투자 세액공제</t>
    <phoneticPr fontId="3" type="noConversion"/>
  </si>
  <si>
    <t>제26조</t>
    <phoneticPr fontId="3" type="noConversion"/>
  </si>
  <si>
    <t>제29조의2</t>
    <phoneticPr fontId="3" type="noConversion"/>
  </si>
  <si>
    <t>제29조의3</t>
    <phoneticPr fontId="3" type="noConversion"/>
  </si>
  <si>
    <t>제104조의14</t>
    <phoneticPr fontId="3" type="noConversion"/>
  </si>
  <si>
    <t>제104조의18제1항</t>
    <phoneticPr fontId="3" type="noConversion"/>
  </si>
  <si>
    <t>제104조의22</t>
    <phoneticPr fontId="3" type="noConversion"/>
  </si>
  <si>
    <t>제104조의25</t>
    <phoneticPr fontId="3" type="noConversion"/>
  </si>
  <si>
    <t xml:space="preserve">금 현물시장에서 거래되는 금지금에 대한 과세특례
</t>
    <phoneticPr fontId="3" type="noConversion"/>
  </si>
  <si>
    <t>제126조의7제8항</t>
    <phoneticPr fontId="3" type="noConversion"/>
  </si>
  <si>
    <t>금사업자와 스크랩등사업자의 수입금액의 증가 등에 대한 세액공제</t>
    <phoneticPr fontId="3" type="noConversion"/>
  </si>
  <si>
    <t>제122조의4</t>
    <phoneticPr fontId="3" type="noConversion"/>
  </si>
  <si>
    <t>협력중소기업에 대한 유형고정자산 무상임대 세액공제</t>
    <phoneticPr fontId="3" type="noConversion"/>
  </si>
  <si>
    <t>벤처기업 등 출자에 대한 세액공제</t>
    <phoneticPr fontId="3" type="noConversion"/>
  </si>
  <si>
    <t>제13조의 2</t>
    <phoneticPr fontId="3" type="noConversion"/>
  </si>
  <si>
    <t>18E</t>
    <phoneticPr fontId="3" type="noConversion"/>
  </si>
  <si>
    <t>13V</t>
    <phoneticPr fontId="3" type="noConversion"/>
  </si>
  <si>
    <t>14A</t>
    <phoneticPr fontId="3" type="noConversion"/>
  </si>
  <si>
    <t>14S</t>
    <phoneticPr fontId="3" type="noConversion"/>
  </si>
  <si>
    <r>
      <t>기업의 운동경기부 설치운영비용 세액공제</t>
    </r>
    <r>
      <rPr>
        <sz val="9"/>
        <rFont val="굴림"/>
        <family val="3"/>
        <charset val="129"/>
      </rPr>
      <t/>
    </r>
    <phoneticPr fontId="3" type="noConversion"/>
  </si>
  <si>
    <t>18H</t>
    <phoneticPr fontId="3" type="noConversion"/>
  </si>
  <si>
    <t>14B</t>
    <phoneticPr fontId="3" type="noConversion"/>
  </si>
  <si>
    <t>18B</t>
    <phoneticPr fontId="3" type="noConversion"/>
  </si>
  <si>
    <t>14N</t>
    <phoneticPr fontId="3" type="noConversion"/>
  </si>
  <si>
    <t>18A</t>
    <phoneticPr fontId="3" type="noConversion"/>
  </si>
  <si>
    <t>18F</t>
    <phoneticPr fontId="3" type="noConversion"/>
  </si>
  <si>
    <t>우수 선화주 인증 국제물류주선업자 세액공제</t>
    <phoneticPr fontId="3" type="noConversion"/>
  </si>
  <si>
    <t>소재·부품·장비 수요기업 공동출자 세액공제</t>
    <phoneticPr fontId="3" type="noConversion"/>
  </si>
  <si>
    <t>소재·부품·장비 외국법인 인수세액 공제</t>
    <phoneticPr fontId="3" type="noConversion"/>
  </si>
  <si>
    <t>제104조의30</t>
    <phoneticPr fontId="3" type="noConversion"/>
  </si>
  <si>
    <t>제13조의3제1항</t>
    <phoneticPr fontId="3" type="noConversion"/>
  </si>
  <si>
    <t>제13조의3제2항</t>
    <phoneticPr fontId="3" type="noConversion"/>
  </si>
  <si>
    <t>18M</t>
    <phoneticPr fontId="3" type="noConversion"/>
  </si>
  <si>
    <t>18N</t>
    <phoneticPr fontId="3" type="noConversion"/>
  </si>
  <si>
    <t>18P</t>
    <phoneticPr fontId="3" type="noConversion"/>
  </si>
  <si>
    <r>
      <t xml:space="preserve">■ 법인세법 시행규칙[별지 제13호 서식] </t>
    </r>
    <r>
      <rPr>
        <sz val="9"/>
        <color rgb="FFFF0000"/>
        <rFont val="굴림"/>
        <family val="3"/>
        <charset val="129"/>
      </rPr>
      <t>&lt;개정 2020. 04. 21.&gt;</t>
    </r>
    <phoneticPr fontId="3" type="noConversion"/>
  </si>
  <si>
    <t>기업도시개발구역 등 입주기업 감면
(최저한세적용제외)</t>
    <phoneticPr fontId="3" type="noConversion"/>
  </si>
  <si>
    <t>금융중심지 창업기업에 
대한 감면(최저한세적용제외)</t>
    <phoneticPr fontId="3" type="noConversion"/>
  </si>
  <si>
    <t>첨단의료복합단지 입주기업에 대한 감면(최저한세적용대상)</t>
    <phoneticPr fontId="3" type="noConversion"/>
  </si>
  <si>
    <t>국가식품클러스터 입주기업에 대한 감면(최저한세적용대상)</t>
    <phoneticPr fontId="3" type="noConversion"/>
  </si>
  <si>
    <t>제주첨단과학기술단지입주기업 조세감면(최저한세적용대상)</t>
    <phoneticPr fontId="3" type="noConversion"/>
  </si>
  <si>
    <t>제주투자진흥지구 등 입주기업 조세감면(최저한세적용대상)</t>
    <phoneticPr fontId="3" type="noConversion"/>
  </si>
  <si>
    <t>아시아문화중심도시 투자진흥지구 입주기업 감면(최저한세적용대상)</t>
    <phoneticPr fontId="3" type="noConversion"/>
  </si>
  <si>
    <t>기업도시개발구역 등 입주기업 감면
(최저한세적용대상)</t>
    <phoneticPr fontId="3" type="noConversion"/>
  </si>
  <si>
    <t>금융중심지 창업기업에 대한 감면
(최저한세적용대상)</t>
    <phoneticPr fontId="3" type="noConversion"/>
  </si>
  <si>
    <t>아시아문화중심도시 투자진흥지구 입주기업 감면(최저한세적용제외)</t>
    <phoneticPr fontId="3" type="noConversion"/>
  </si>
  <si>
    <t>첨단의료복합단지 입주기업에 대한 감면(최저한세적용제외)</t>
    <phoneticPr fontId="3" type="noConversion"/>
  </si>
  <si>
    <t>국가식품클러스터 입주기업에 대한 감면(최저한세적용제외)</t>
    <phoneticPr fontId="3" type="noConversion"/>
  </si>
  <si>
    <t>제121조의17제1항
제1호·제3호·제5호</t>
    <phoneticPr fontId="3" type="noConversion"/>
  </si>
  <si>
    <t>제121조의20제1항</t>
    <phoneticPr fontId="3" type="noConversion"/>
  </si>
  <si>
    <t>17A</t>
    <phoneticPr fontId="3" type="noConversion"/>
  </si>
  <si>
    <t>17B</t>
    <phoneticPr fontId="3" type="noConversion"/>
  </si>
  <si>
    <t>13P</t>
    <phoneticPr fontId="3" type="noConversion"/>
  </si>
  <si>
    <t>13Q</t>
    <phoneticPr fontId="3" type="noConversion"/>
  </si>
  <si>
    <t>13R</t>
    <phoneticPr fontId="3" type="noConversion"/>
  </si>
  <si>
    <t>13U</t>
    <phoneticPr fontId="3" type="noConversion"/>
  </si>
  <si>
    <t>13T</t>
    <phoneticPr fontId="3" type="noConversion"/>
  </si>
  <si>
    <t>상가임대료를 인하한 임대사업자에 대한 세액공제</t>
    <phoneticPr fontId="3" type="noConversion"/>
  </si>
  <si>
    <t>제96조의3</t>
    <phoneticPr fontId="3" type="noConversion"/>
  </si>
  <si>
    <t>10B</t>
    <phoneticPr fontId="3" type="noConversion"/>
  </si>
  <si>
    <t>제주첨단과학기술단지입주기업 조세감면(최저한세적용제외)</t>
    <phoneticPr fontId="3" type="noConversion"/>
  </si>
  <si>
    <t>제주투자진흥지구 등입주기업 조세감면(최저한세적용제외)</t>
    <phoneticPr fontId="3" type="noConversion"/>
  </si>
  <si>
    <t>중소기업창업투자회사 등의 소재·부품·장비전문기업 주식양도차익 등에대한 비과세</t>
    <phoneticPr fontId="3" type="noConversion"/>
  </si>
  <si>
    <t>제13조의4</t>
    <phoneticPr fontId="3" type="noConversion"/>
  </si>
  <si>
    <t>62Q</t>
    <phoneticPr fontId="3" type="noConversion"/>
  </si>
  <si>
    <t>프로젝트금융투자회사에 대한 소득공제</t>
    <phoneticPr fontId="3" type="noConversion"/>
  </si>
  <si>
    <t>제104조의31</t>
    <phoneticPr fontId="3" type="noConversion"/>
  </si>
  <si>
    <t>62R</t>
    <phoneticPr fontId="3" type="noConversion"/>
  </si>
  <si>
    <t>경력단절 여성 고용 기업 등에 대한 세액공제</t>
    <phoneticPr fontId="3" type="noConversion"/>
  </si>
  <si>
    <t>선결제 금액에 대한 세액공제</t>
    <phoneticPr fontId="3" type="noConversion"/>
  </si>
  <si>
    <t>통합투자세액공제</t>
    <phoneticPr fontId="3" type="noConversion"/>
  </si>
  <si>
    <t>제99조의12</t>
    <phoneticPr fontId="3" type="noConversion"/>
  </si>
  <si>
    <t>제24조</t>
    <phoneticPr fontId="3" type="noConversion"/>
  </si>
  <si>
    <t>18Q</t>
    <phoneticPr fontId="3" type="noConversion"/>
  </si>
  <si>
    <t>13W</t>
    <phoneticPr fontId="3" type="noConversion"/>
  </si>
  <si>
    <t>별지 제8호 서식(갑)의
④란  해당 금액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</si>
</sst>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_-;[Red]&quot;△&quot;#,##0_-;;"/>
    <numFmt numFmtId="177" formatCode="###\-##\-#####"/>
  </numFmts>
  <fonts count="1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FF0000"/>
      <name val="굴림"/>
      <family val="3"/>
      <charset val="129"/>
    </font>
    <font>
      <sz val="9"/>
      <color theme="1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4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4" xfId="0" quotePrefix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5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6" xfId="0" applyFont="1" applyFill="1" applyBorder="1">
      <alignment vertical="center"/>
    </xf>
    <xf numFmtId="0" fontId="12" fillId="0" borderId="0" xfId="0" applyFont="1">
      <alignment vertical="center"/>
    </xf>
    <xf numFmtId="0" fontId="8" fillId="0" borderId="7" xfId="0" quotePrefix="1" applyFont="1" applyBorder="1" applyAlignment="1">
      <alignment horizontal="center" vertical="center"/>
    </xf>
    <xf numFmtId="0" fontId="8" fillId="0" borderId="8" xfId="0" quotePrefix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17" fillId="0" borderId="0" xfId="0" applyFont="1">
      <alignment vertical="center"/>
    </xf>
    <xf numFmtId="0" fontId="17" fillId="0" borderId="8" xfId="0" quotePrefix="1" applyFont="1" applyBorder="1" applyAlignment="1">
      <alignment horizontal="center" vertical="center"/>
    </xf>
    <xf numFmtId="0" fontId="8" fillId="0" borderId="49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40" xfId="0" applyFont="1" applyBorder="1" applyAlignment="1">
      <alignment horizontal="left" vertical="top" wrapText="1"/>
    </xf>
    <xf numFmtId="0" fontId="8" fillId="0" borderId="49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0" fillId="0" borderId="19" xfId="0" applyFont="1" applyBorder="1" applyAlignment="1">
      <alignment horizontal="distributed" vertical="center"/>
    </xf>
    <xf numFmtId="0" fontId="0" fillId="0" borderId="19" xfId="0" applyFont="1" applyBorder="1" applyAlignment="1">
      <alignment horizontal="distributed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/>
    </xf>
    <xf numFmtId="0" fontId="17" fillId="0" borderId="2" xfId="3" applyFont="1" applyBorder="1" applyAlignment="1">
      <alignment horizontal="center" vertical="center"/>
    </xf>
    <xf numFmtId="0" fontId="17" fillId="0" borderId="2" xfId="3" applyFont="1" applyBorder="1" applyAlignment="1">
      <alignment horizontal="center" vertical="center" wrapText="1"/>
    </xf>
    <xf numFmtId="0" fontId="16" fillId="0" borderId="19" xfId="0" applyFont="1" applyBorder="1" applyAlignment="1">
      <alignment horizontal="distributed" vertical="center"/>
    </xf>
    <xf numFmtId="0" fontId="16" fillId="0" borderId="20" xfId="0" applyFont="1" applyBorder="1" applyAlignment="1">
      <alignment horizontal="distributed" vertical="center"/>
    </xf>
    <xf numFmtId="0" fontId="16" fillId="0" borderId="8" xfId="0" applyFont="1" applyBorder="1" applyAlignment="1">
      <alignment horizontal="left" vertical="center" shrinkToFit="1"/>
    </xf>
    <xf numFmtId="0" fontId="16" fillId="0" borderId="9" xfId="0" applyFont="1" applyBorder="1" applyAlignment="1">
      <alignment horizontal="left" vertical="center" shrinkToFit="1"/>
    </xf>
    <xf numFmtId="0" fontId="16" fillId="0" borderId="10" xfId="0" applyFont="1" applyBorder="1" applyAlignment="1">
      <alignment horizontal="left" vertical="center" shrinkToFit="1"/>
    </xf>
    <xf numFmtId="0" fontId="16" fillId="0" borderId="8" xfId="3" applyFont="1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0" fillId="0" borderId="8" xfId="3" applyFont="1" applyBorder="1" applyAlignment="1">
      <alignment horizontal="center" vertical="center"/>
    </xf>
    <xf numFmtId="0" fontId="0" fillId="0" borderId="10" xfId="3" applyFont="1" applyBorder="1" applyAlignment="1">
      <alignment horizontal="center" vertical="center"/>
    </xf>
    <xf numFmtId="176" fontId="8" fillId="4" borderId="2" xfId="1" applyFont="1" applyFill="1" applyBorder="1">
      <alignment horizontal="right" vertical="center" shrinkToFit="1"/>
    </xf>
    <xf numFmtId="176" fontId="8" fillId="8" borderId="2" xfId="1" applyFont="1" applyFill="1" applyBorder="1">
      <alignment horizontal="right" vertical="center" shrinkToFit="1"/>
    </xf>
    <xf numFmtId="0" fontId="17" fillId="0" borderId="9" xfId="0" applyFont="1" applyBorder="1" applyAlignment="1">
      <alignment horizontal="left" vertical="center" shrinkToFit="1"/>
    </xf>
    <xf numFmtId="0" fontId="17" fillId="0" borderId="10" xfId="0" applyFont="1" applyBorder="1" applyAlignment="1">
      <alignment horizontal="left" vertical="center" shrinkToFit="1"/>
    </xf>
    <xf numFmtId="0" fontId="0" fillId="0" borderId="9" xfId="0" applyFont="1" applyBorder="1" applyAlignment="1">
      <alignment horizontal="left" vertical="center" shrinkToFit="1"/>
    </xf>
    <xf numFmtId="0" fontId="0" fillId="0" borderId="10" xfId="0" applyFont="1" applyBorder="1" applyAlignment="1">
      <alignment horizontal="left" vertical="center" shrinkToFit="1"/>
    </xf>
    <xf numFmtId="0" fontId="0" fillId="0" borderId="8" xfId="0" applyFont="1" applyBorder="1" applyAlignment="1">
      <alignment horizontal="left" vertical="center" shrinkToFit="1"/>
    </xf>
    <xf numFmtId="0" fontId="17" fillId="0" borderId="8" xfId="0" applyFont="1" applyBorder="1" applyAlignment="1">
      <alignment horizontal="left" vertical="center" shrinkToFit="1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5" xfId="3" applyFont="1" applyBorder="1" applyAlignment="1">
      <alignment horizontal="center" vertical="center"/>
    </xf>
    <xf numFmtId="0" fontId="8" fillId="0" borderId="16" xfId="3" applyFont="1" applyBorder="1" applyAlignment="1">
      <alignment horizontal="center" vertical="center"/>
    </xf>
    <xf numFmtId="0" fontId="16" fillId="0" borderId="21" xfId="3" applyFont="1" applyBorder="1" applyAlignment="1">
      <alignment horizontal="center" vertical="center"/>
    </xf>
    <xf numFmtId="0" fontId="17" fillId="0" borderId="9" xfId="0" applyFont="1" applyBorder="1" applyAlignment="1">
      <alignment horizontal="left" vertical="center" wrapText="1" shrinkToFi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176" fontId="8" fillId="0" borderId="22" xfId="1" applyFont="1" applyFill="1" applyBorder="1">
      <alignment horizontal="right" vertical="center" shrinkToFit="1"/>
    </xf>
    <xf numFmtId="176" fontId="8" fillId="0" borderId="23" xfId="1" applyFont="1" applyFill="1" applyBorder="1">
      <alignment horizontal="right" vertical="center" shrinkToFit="1"/>
    </xf>
    <xf numFmtId="176" fontId="8" fillId="0" borderId="24" xfId="1" applyFont="1" applyFill="1" applyBorder="1">
      <alignment horizontal="right" vertical="center" shrinkToFit="1"/>
    </xf>
    <xf numFmtId="176" fontId="8" fillId="0" borderId="25" xfId="1" applyFont="1" applyFill="1" applyBorder="1">
      <alignment horizontal="right" vertical="center" shrinkToFit="1"/>
    </xf>
    <xf numFmtId="176" fontId="8" fillId="0" borderId="18" xfId="1" applyFont="1" applyFill="1" applyBorder="1">
      <alignment horizontal="right" vertical="center" shrinkToFit="1"/>
    </xf>
    <xf numFmtId="176" fontId="8" fillId="0" borderId="26" xfId="1" applyFont="1" applyFill="1" applyBorder="1">
      <alignment horizontal="right" vertical="center" shrinkToFi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176" fontId="8" fillId="0" borderId="2" xfId="1" applyFont="1" applyFill="1" applyBorder="1">
      <alignment horizontal="right" vertical="center" shrinkToFit="1"/>
    </xf>
    <xf numFmtId="176" fontId="8" fillId="5" borderId="21" xfId="1" applyFont="1" applyFill="1" applyBorder="1">
      <alignment horizontal="right" vertical="center" shrinkToFit="1"/>
    </xf>
    <xf numFmtId="176" fontId="8" fillId="5" borderId="27" xfId="1" applyFont="1" applyFill="1" applyBorder="1">
      <alignment horizontal="right" vertical="center" shrinkToFit="1"/>
    </xf>
    <xf numFmtId="0" fontId="8" fillId="0" borderId="2" xfId="0" applyFont="1" applyBorder="1" applyAlignment="1">
      <alignment horizontal="center" vertical="center" wrapText="1"/>
    </xf>
    <xf numFmtId="176" fontId="8" fillId="0" borderId="8" xfId="1" applyFont="1" applyFill="1" applyBorder="1">
      <alignment horizontal="right" vertical="center" shrinkToFit="1"/>
    </xf>
    <xf numFmtId="176" fontId="8" fillId="0" borderId="9" xfId="1" applyFont="1" applyFill="1" applyBorder="1">
      <alignment horizontal="right" vertical="center" shrinkToFit="1"/>
    </xf>
    <xf numFmtId="176" fontId="8" fillId="0" borderId="10" xfId="1" applyFont="1" applyFill="1" applyBorder="1">
      <alignment horizontal="right" vertical="center" shrinkToFit="1"/>
    </xf>
    <xf numFmtId="0" fontId="17" fillId="0" borderId="2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left" vertical="center" shrinkToFit="1"/>
    </xf>
    <xf numFmtId="0" fontId="1" fillId="0" borderId="2" xfId="3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8" fillId="0" borderId="8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shrinkToFit="1"/>
    </xf>
    <xf numFmtId="0" fontId="8" fillId="0" borderId="0" xfId="0" applyFont="1" applyBorder="1" applyAlignment="1">
      <alignment horizontal="left" vertical="center" shrinkToFit="1"/>
    </xf>
    <xf numFmtId="0" fontId="8" fillId="0" borderId="40" xfId="0" applyFont="1" applyBorder="1" applyAlignment="1">
      <alignment horizontal="left" vertical="center" shrinkToFit="1"/>
    </xf>
    <xf numFmtId="0" fontId="0" fillId="0" borderId="3" xfId="0" applyFont="1" applyBorder="1" applyAlignment="1">
      <alignment horizontal="left" vertical="center" shrinkToFit="1"/>
    </xf>
    <xf numFmtId="0" fontId="8" fillId="0" borderId="36" xfId="3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shrinkToFit="1"/>
    </xf>
    <xf numFmtId="0" fontId="16" fillId="0" borderId="32" xfId="0" applyFont="1" applyBorder="1" applyAlignment="1">
      <alignment horizontal="left" vertical="center" shrinkToFit="1"/>
    </xf>
    <xf numFmtId="0" fontId="16" fillId="0" borderId="33" xfId="0" applyFont="1" applyBorder="1" applyAlignment="1">
      <alignment horizontal="left" vertical="center" shrinkToFit="1"/>
    </xf>
    <xf numFmtId="0" fontId="0" fillId="0" borderId="7" xfId="0" applyFont="1" applyBorder="1" applyAlignment="1">
      <alignment horizontal="center" vertical="center" wrapText="1" shrinkToFit="1"/>
    </xf>
    <xf numFmtId="0" fontId="0" fillId="0" borderId="19" xfId="0" applyFont="1" applyBorder="1" applyAlignment="1">
      <alignment horizontal="center" vertical="center" wrapText="1" shrinkToFit="1"/>
    </xf>
    <xf numFmtId="0" fontId="0" fillId="0" borderId="34" xfId="0" applyFont="1" applyBorder="1" applyAlignment="1">
      <alignment horizontal="center" vertical="center" wrapText="1" shrinkToFit="1"/>
    </xf>
    <xf numFmtId="0" fontId="0" fillId="0" borderId="3" xfId="0" applyFont="1" applyBorder="1" applyAlignment="1">
      <alignment horizontal="center" vertical="center" wrapText="1" shrinkToFit="1"/>
    </xf>
    <xf numFmtId="0" fontId="0" fillId="0" borderId="0" xfId="0" applyFont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 wrapText="1" shrinkToFit="1"/>
    </xf>
    <xf numFmtId="0" fontId="0" fillId="0" borderId="4" xfId="0" applyFont="1" applyBorder="1" applyAlignment="1">
      <alignment horizontal="center" vertical="center" wrapText="1" shrinkToFit="1"/>
    </xf>
    <xf numFmtId="0" fontId="0" fillId="0" borderId="32" xfId="0" applyFont="1" applyBorder="1" applyAlignment="1">
      <alignment horizontal="center" vertical="center" wrapText="1" shrinkToFit="1"/>
    </xf>
    <xf numFmtId="0" fontId="0" fillId="0" borderId="35" xfId="0" applyFont="1" applyBorder="1" applyAlignment="1">
      <alignment horizontal="center" vertical="center" wrapText="1" shrinkToFit="1"/>
    </xf>
    <xf numFmtId="176" fontId="8" fillId="4" borderId="36" xfId="1" applyFont="1" applyFill="1" applyBorder="1">
      <alignment horizontal="right" vertical="center" shrinkToFit="1"/>
    </xf>
    <xf numFmtId="0" fontId="16" fillId="0" borderId="37" xfId="3" applyFont="1" applyBorder="1" applyAlignment="1">
      <alignment horizontal="center" vertical="center"/>
    </xf>
    <xf numFmtId="0" fontId="8" fillId="0" borderId="2" xfId="3" applyFont="1" applyAlignment="1">
      <alignment horizontal="center" vertical="center"/>
    </xf>
    <xf numFmtId="176" fontId="8" fillId="5" borderId="2" xfId="1" applyFont="1" applyFill="1" applyBorder="1">
      <alignment horizontal="right" vertical="center" shrinkToFit="1"/>
    </xf>
    <xf numFmtId="0" fontId="0" fillId="0" borderId="10" xfId="0" applyFont="1" applyBorder="1" applyAlignment="1">
      <alignment horizontal="left" vertical="center" wrapText="1" shrinkToFit="1"/>
    </xf>
    <xf numFmtId="0" fontId="0" fillId="0" borderId="2" xfId="0" applyFont="1" applyBorder="1" applyAlignment="1">
      <alignment horizontal="left" vertical="center" shrinkToFit="1"/>
    </xf>
    <xf numFmtId="0" fontId="0" fillId="0" borderId="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6" fillId="3" borderId="0" xfId="4" applyFont="1" applyFill="1" applyBorder="1" applyAlignment="1" applyProtection="1">
      <alignment vertical="center"/>
    </xf>
    <xf numFmtId="0" fontId="11" fillId="0" borderId="55" xfId="0" applyFont="1" applyBorder="1" applyAlignment="1">
      <alignment horizontal="left" vertical="center" wrapText="1" indent="1"/>
    </xf>
    <xf numFmtId="0" fontId="11" fillId="0" borderId="56" xfId="0" applyFont="1" applyBorder="1" applyAlignment="1">
      <alignment horizontal="left" vertical="center" wrapText="1" indent="1"/>
    </xf>
    <xf numFmtId="0" fontId="11" fillId="0" borderId="57" xfId="0" applyFont="1" applyBorder="1" applyAlignment="1">
      <alignment horizontal="left" vertical="center" wrapText="1" indent="1"/>
    </xf>
    <xf numFmtId="176" fontId="8" fillId="4" borderId="3" xfId="1" applyFont="1" applyFill="1" applyBorder="1">
      <alignment horizontal="right" vertical="center" shrinkToFit="1"/>
    </xf>
    <xf numFmtId="176" fontId="8" fillId="4" borderId="0" xfId="1" applyFont="1" applyFill="1" applyBorder="1">
      <alignment horizontal="right" vertical="center" shrinkToFit="1"/>
    </xf>
    <xf numFmtId="176" fontId="8" fillId="4" borderId="40" xfId="1" applyFont="1" applyFill="1" applyBorder="1">
      <alignment horizontal="right" vertical="center" shrinkToFit="1"/>
    </xf>
    <xf numFmtId="0" fontId="8" fillId="4" borderId="11" xfId="3" applyFont="1" applyFill="1" applyBorder="1" applyAlignment="1">
      <alignment horizontal="center" vertical="center"/>
    </xf>
    <xf numFmtId="0" fontId="8" fillId="4" borderId="12" xfId="3" applyFont="1" applyFill="1" applyBorder="1" applyAlignment="1">
      <alignment horizontal="center" vertical="center"/>
    </xf>
    <xf numFmtId="177" fontId="8" fillId="4" borderId="15" xfId="3" applyNumberFormat="1" applyFont="1" applyFill="1" applyBorder="1" applyAlignment="1">
      <alignment horizontal="center" vertical="center"/>
    </xf>
    <xf numFmtId="177" fontId="8" fillId="4" borderId="16" xfId="3" applyNumberFormat="1" applyFont="1" applyFill="1" applyBorder="1" applyAlignment="1">
      <alignment horizontal="center" vertical="center"/>
    </xf>
    <xf numFmtId="0" fontId="7" fillId="0" borderId="41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2" fillId="0" borderId="41" xfId="3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/>
    </xf>
    <xf numFmtId="0" fontId="8" fillId="0" borderId="42" xfId="3" applyFont="1" applyBorder="1" applyAlignment="1">
      <alignment horizontal="center" vertical="center"/>
    </xf>
    <xf numFmtId="0" fontId="2" fillId="4" borderId="29" xfId="3" applyFont="1" applyFill="1" applyBorder="1" applyAlignment="1">
      <alignment horizontal="center" vertical="center" wrapText="1"/>
    </xf>
    <xf numFmtId="0" fontId="2" fillId="4" borderId="30" xfId="3" applyFont="1" applyFill="1" applyBorder="1" applyAlignment="1">
      <alignment horizontal="center" vertical="center" wrapText="1"/>
    </xf>
    <xf numFmtId="0" fontId="2" fillId="4" borderId="31" xfId="3" applyFont="1" applyFill="1" applyBorder="1" applyAlignment="1">
      <alignment horizontal="center" vertical="center" wrapText="1"/>
    </xf>
    <xf numFmtId="0" fontId="8" fillId="4" borderId="43" xfId="3" applyFont="1" applyFill="1" applyBorder="1" applyAlignment="1">
      <alignment horizontal="center" vertical="center" wrapText="1"/>
    </xf>
    <xf numFmtId="0" fontId="8" fillId="4" borderId="44" xfId="3" applyFont="1" applyFill="1" applyBorder="1" applyAlignment="1">
      <alignment horizontal="center" vertical="center" wrapText="1"/>
    </xf>
    <xf numFmtId="0" fontId="8" fillId="4" borderId="45" xfId="3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left" vertical="center" wrapText="1" shrinkToFit="1"/>
    </xf>
    <xf numFmtId="176" fontId="8" fillId="0" borderId="37" xfId="1" applyFont="1" applyFill="1" applyBorder="1">
      <alignment horizontal="right" vertical="center" shrinkToFit="1"/>
    </xf>
    <xf numFmtId="0" fontId="7" fillId="6" borderId="46" xfId="0" applyFont="1" applyFill="1" applyBorder="1" applyAlignment="1">
      <alignment horizontal="left" vertical="center" indent="1"/>
    </xf>
    <xf numFmtId="0" fontId="7" fillId="6" borderId="47" xfId="0" applyFont="1" applyFill="1" applyBorder="1" applyAlignment="1">
      <alignment horizontal="left" vertical="center" indent="1"/>
    </xf>
    <xf numFmtId="0" fontId="7" fillId="6" borderId="48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8" fillId="0" borderId="50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51" xfId="0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center" shrinkToFit="1"/>
    </xf>
    <xf numFmtId="0" fontId="16" fillId="0" borderId="40" xfId="0" applyFont="1" applyBorder="1" applyAlignment="1">
      <alignment horizontal="left" vertical="center" shrinkToFit="1"/>
    </xf>
    <xf numFmtId="0" fontId="17" fillId="0" borderId="10" xfId="0" applyFont="1" applyBorder="1" applyAlignment="1">
      <alignment horizontal="left" vertical="center" wrapText="1" shrinkToFit="1"/>
    </xf>
    <xf numFmtId="0" fontId="8" fillId="0" borderId="2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8" xfId="0" applyFont="1" applyBorder="1" applyAlignment="1">
      <alignment horizontal="distributed" vertical="center"/>
    </xf>
    <xf numFmtId="0" fontId="8" fillId="0" borderId="9" xfId="0" applyFont="1" applyBorder="1" applyAlignment="1">
      <alignment horizontal="distributed" vertical="center"/>
    </xf>
    <xf numFmtId="0" fontId="8" fillId="0" borderId="10" xfId="0" applyFont="1" applyBorder="1" applyAlignment="1">
      <alignment horizontal="distributed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12" fillId="7" borderId="52" xfId="0" applyFont="1" applyFill="1" applyBorder="1" applyAlignment="1">
      <alignment horizontal="left" vertical="center" indent="1"/>
    </xf>
    <xf numFmtId="0" fontId="12" fillId="7" borderId="53" xfId="0" applyFont="1" applyFill="1" applyBorder="1" applyAlignment="1">
      <alignment horizontal="left" vertical="center" indent="1"/>
    </xf>
    <xf numFmtId="0" fontId="12" fillId="7" borderId="54" xfId="0" applyFont="1" applyFill="1" applyBorder="1" applyAlignment="1">
      <alignment horizontal="left" vertical="center" indent="1"/>
    </xf>
    <xf numFmtId="176" fontId="2" fillId="5" borderId="52" xfId="1" applyFont="1" applyFill="1" applyBorder="1">
      <alignment horizontal="right" vertical="center" shrinkToFit="1"/>
    </xf>
    <xf numFmtId="176" fontId="2" fillId="5" borderId="53" xfId="1" applyFont="1" applyFill="1" applyBorder="1">
      <alignment horizontal="right" vertical="center" shrinkToFit="1"/>
    </xf>
    <xf numFmtId="176" fontId="2" fillId="5" borderId="54" xfId="1" applyFont="1" applyFill="1" applyBorder="1">
      <alignment horizontal="right" vertical="center" shrinkToFit="1"/>
    </xf>
    <xf numFmtId="0" fontId="8" fillId="0" borderId="58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49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40" xfId="0" applyFont="1" applyBorder="1" applyAlignment="1">
      <alignment horizontal="left" vertical="top" wrapText="1"/>
    </xf>
    <xf numFmtId="0" fontId="8" fillId="0" borderId="39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left" vertical="top" wrapText="1"/>
    </xf>
    <xf numFmtId="0" fontId="8" fillId="0" borderId="33" xfId="0" applyFont="1" applyBorder="1" applyAlignment="1">
      <alignment horizontal="left" vertical="top" wrapText="1"/>
    </xf>
    <xf numFmtId="0" fontId="7" fillId="7" borderId="0" xfId="0" applyFont="1" applyFill="1">
      <alignment vertical="center"/>
    </xf>
    <xf numFmtId="0" fontId="8" fillId="7" borderId="52" xfId="0" applyFont="1" applyFill="1" applyBorder="1" applyAlignment="1">
      <alignment horizontal="left" vertical="center" indent="1"/>
    </xf>
    <xf numFmtId="0" fontId="8" fillId="7" borderId="53" xfId="0" applyFont="1" applyFill="1" applyBorder="1" applyAlignment="1">
      <alignment horizontal="left" vertical="center" indent="1"/>
    </xf>
    <xf numFmtId="0" fontId="8" fillId="7" borderId="54" xfId="0" applyFont="1" applyFill="1" applyBorder="1" applyAlignment="1">
      <alignment horizontal="left" vertical="center" indent="1"/>
    </xf>
    <xf numFmtId="9" fontId="2" fillId="4" borderId="52" xfId="0" applyNumberFormat="1" applyFont="1" applyFill="1" applyBorder="1">
      <alignment vertical="center"/>
    </xf>
    <xf numFmtId="0" fontId="2" fillId="4" borderId="53" xfId="0" applyFont="1" applyFill="1" applyBorder="1">
      <alignment vertical="center"/>
    </xf>
    <xf numFmtId="0" fontId="2" fillId="4" borderId="54" xfId="0" applyFont="1" applyFill="1" applyBorder="1">
      <alignment vertical="center"/>
    </xf>
    <xf numFmtId="176" fontId="2" fillId="4" borderId="52" xfId="1" applyFont="1" applyFill="1" applyBorder="1">
      <alignment horizontal="right" vertical="center" shrinkToFit="1"/>
    </xf>
    <xf numFmtId="176" fontId="2" fillId="4" borderId="53" xfId="1" applyFont="1" applyFill="1" applyBorder="1">
      <alignment horizontal="right" vertical="center" shrinkToFit="1"/>
    </xf>
    <xf numFmtId="176" fontId="2" fillId="4" borderId="54" xfId="1" applyFont="1" applyFill="1" applyBorder="1">
      <alignment horizontal="right" vertical="center" shrinkToFit="1"/>
    </xf>
    <xf numFmtId="41" fontId="8" fillId="5" borderId="15" xfId="2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center" vertical="center"/>
    </xf>
    <xf numFmtId="176" fontId="8" fillId="0" borderId="15" xfId="1" applyFont="1" applyFill="1" applyBorder="1">
      <alignment horizontal="right" vertical="center" shrinkToFit="1"/>
    </xf>
    <xf numFmtId="0" fontId="8" fillId="0" borderId="14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7" fillId="0" borderId="8" xfId="3" applyFont="1" applyBorder="1" applyAlignment="1">
      <alignment horizontal="center" vertical="center" wrapText="1"/>
    </xf>
    <xf numFmtId="0" fontId="17" fillId="0" borderId="10" xfId="3" applyFont="1" applyBorder="1" applyAlignment="1">
      <alignment horizontal="center" vertical="center" wrapText="1"/>
    </xf>
    <xf numFmtId="0" fontId="17" fillId="0" borderId="8" xfId="3" applyFont="1" applyBorder="1" applyAlignment="1">
      <alignment horizontal="center" vertical="center"/>
    </xf>
    <xf numFmtId="0" fontId="17" fillId="0" borderId="10" xfId="3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1" fontId="8" fillId="0" borderId="2" xfId="2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41" fontId="8" fillId="0" borderId="2" xfId="2" applyFont="1" applyFill="1" applyBorder="1" applyAlignment="1">
      <alignment horizontal="right" vertical="center"/>
    </xf>
    <xf numFmtId="0" fontId="8" fillId="0" borderId="4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176" fontId="8" fillId="0" borderId="28" xfId="1" applyFont="1" applyFill="1" applyBorder="1">
      <alignment horizontal="right" vertical="center" shrinkToFit="1"/>
    </xf>
    <xf numFmtId="0" fontId="0" fillId="0" borderId="5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76" fontId="8" fillId="5" borderId="22" xfId="1" applyFont="1" applyFill="1" applyBorder="1">
      <alignment horizontal="right" vertical="center" shrinkToFit="1"/>
    </xf>
    <xf numFmtId="176" fontId="8" fillId="5" borderId="23" xfId="1" applyFont="1" applyFill="1" applyBorder="1">
      <alignment horizontal="right" vertical="center" shrinkToFit="1"/>
    </xf>
    <xf numFmtId="176" fontId="8" fillId="5" borderId="24" xfId="1" applyFont="1" applyFill="1" applyBorder="1">
      <alignment horizontal="right" vertical="center" shrinkToFit="1"/>
    </xf>
    <xf numFmtId="176" fontId="8" fillId="4" borderId="8" xfId="1" applyFont="1" applyFill="1" applyBorder="1">
      <alignment horizontal="right" vertical="center" shrinkToFit="1"/>
    </xf>
    <xf numFmtId="176" fontId="8" fillId="4" borderId="9" xfId="1" applyFont="1" applyFill="1" applyBorder="1">
      <alignment horizontal="right" vertical="center" shrinkToFit="1"/>
    </xf>
    <xf numFmtId="176" fontId="8" fillId="4" borderId="10" xfId="1" applyFont="1" applyFill="1" applyBorder="1">
      <alignment horizontal="right" vertical="center" shrinkToFit="1"/>
    </xf>
    <xf numFmtId="0" fontId="17" fillId="0" borderId="2" xfId="0" applyFont="1" applyBorder="1" applyAlignment="1">
      <alignment horizontal="left" vertical="center" wrapText="1" shrinkToFit="1"/>
    </xf>
  </cellXfs>
  <cellStyles count="5">
    <cellStyle name="금액" xfId="1" xr:uid="{00000000-0005-0000-0000-000000000000}"/>
    <cellStyle name="쉼표 [0]" xfId="2" builtinId="6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7" name="AutoShap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60)&#48708;&#44284;&#49464;&#49548;&#46301;&#47749;&#49464;&#49436;(6&#5484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70)&#49548;&#46301;&#44277;&#51228;&#51312;&#51221;&#47749;&#49464;&#49436;(7&#5484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81)&#44277;&#51228;&#44048;&#47732;&#49464;&#50529;%20&#48143;%20&#52628;&#44032;&#45225;&#48512;&#49464;&#50529;&#54633;&#44228;&#54364;(&#44049;)(8&#54840;&#44049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  <row r="17">
          <cell r="F17">
            <v>12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</sheetNames>
    <sheetDataSet>
      <sheetData sheetId="0">
        <row r="40">
          <cell r="X40"/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"/>
    </sheetNames>
    <sheetDataSet>
      <sheetData sheetId="0">
        <row r="20">
          <cell r="Z20">
            <v>0</v>
          </cell>
        </row>
        <row r="21">
          <cell r="Z2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(갑)"/>
    </sheetNames>
    <sheetDataSet>
      <sheetData sheetId="0">
        <row r="25">
          <cell r="AD25"/>
        </row>
        <row r="32">
          <cell r="AD32"/>
        </row>
        <row r="51">
          <cell r="AD51"/>
        </row>
        <row r="52">
          <cell r="AD52"/>
        </row>
        <row r="53">
          <cell r="AD53"/>
        </row>
        <row r="55">
          <cell r="AD55"/>
        </row>
        <row r="56">
          <cell r="AD56"/>
        </row>
        <row r="57">
          <cell r="AD57"/>
        </row>
        <row r="58">
          <cell r="AD58"/>
        </row>
        <row r="71">
          <cell r="AD71"/>
        </row>
        <row r="81">
          <cell r="AD81"/>
        </row>
        <row r="82">
          <cell r="AD82"/>
        </row>
        <row r="83">
          <cell r="AD83"/>
        </row>
        <row r="84">
          <cell r="AD84"/>
        </row>
        <row r="85">
          <cell r="AD85"/>
        </row>
        <row r="89">
          <cell r="AD89"/>
        </row>
        <row r="90">
          <cell r="AD90"/>
        </row>
        <row r="93">
          <cell r="AD93"/>
        </row>
        <row r="96">
          <cell r="AD96"/>
        </row>
        <row r="97">
          <cell r="AD97"/>
        </row>
        <row r="98">
          <cell r="AD98"/>
        </row>
        <row r="100">
          <cell r="AD100"/>
        </row>
        <row r="101">
          <cell r="AD101"/>
        </row>
        <row r="102">
          <cell r="AD102"/>
        </row>
        <row r="110">
          <cell r="AD110"/>
        </row>
        <row r="111">
          <cell r="AD111"/>
        </row>
        <row r="112">
          <cell r="AD112"/>
        </row>
        <row r="113">
          <cell r="AD113"/>
        </row>
        <row r="114">
          <cell r="AD114"/>
        </row>
        <row r="118">
          <cell r="AD118"/>
        </row>
        <row r="119">
          <cell r="AD119"/>
        </row>
        <row r="120">
          <cell r="AD120"/>
        </row>
        <row r="121">
          <cell r="AD121"/>
        </row>
        <row r="123">
          <cell r="AD123"/>
        </row>
        <row r="124">
          <cell r="AD124"/>
        </row>
        <row r="125">
          <cell r="AD125"/>
        </row>
        <row r="126">
          <cell r="AD126"/>
        </row>
        <row r="127">
          <cell r="AD127"/>
        </row>
        <row r="128">
          <cell r="AD128"/>
        </row>
        <row r="129">
          <cell r="AD129"/>
        </row>
        <row r="130">
          <cell r="AD130"/>
        </row>
        <row r="131">
          <cell r="AD131"/>
        </row>
        <row r="132">
          <cell r="AD132"/>
        </row>
        <row r="133">
          <cell r="AD133"/>
        </row>
        <row r="134">
          <cell r="AD134"/>
        </row>
        <row r="135">
          <cell r="AD135"/>
        </row>
        <row r="136">
          <cell r="AD136"/>
        </row>
        <row r="137">
          <cell r="AD137"/>
        </row>
        <row r="138">
          <cell r="AD138"/>
        </row>
        <row r="145">
          <cell r="AD145"/>
        </row>
        <row r="146">
          <cell r="AD146"/>
        </row>
        <row r="147">
          <cell r="AD147"/>
        </row>
        <row r="148">
          <cell r="AD148"/>
        </row>
        <row r="150">
          <cell r="AD150"/>
        </row>
        <row r="151">
          <cell r="AD151"/>
        </row>
        <row r="152">
          <cell r="AD152"/>
        </row>
        <row r="153">
          <cell r="AD153"/>
        </row>
        <row r="154">
          <cell r="AD154"/>
        </row>
        <row r="155">
          <cell r="AD155"/>
        </row>
        <row r="156">
          <cell r="AD156"/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53">
          <cell r="L53">
            <v>1000000000</v>
          </cell>
        </row>
        <row r="55">
          <cell r="L55">
            <v>0.2</v>
          </cell>
        </row>
        <row r="57">
          <cell r="L57">
            <v>180000000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(A00070)&#49548;&#46301;&#44277;&#51228;&#51312;&#51221;&#47749;&#49464;&#49436;(7&#54840;).xlsx" TargetMode="External"/><Relationship Id="rId1" Type="http://schemas.openxmlformats.org/officeDocument/2006/relationships/hyperlink" Target="(A00060)&#48708;&#44284;&#49464;&#49548;&#46301;&#47749;&#49464;&#49436;(6&#54840;).xlsx" TargetMode="External"/><Relationship Id="rId6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5" Type="http://schemas.openxmlformats.org/officeDocument/2006/relationships/hyperlink" Target="(A00036)&#54364;&#51456;&#49552;&#51061;&#44228;&#49328;&#49436;(&#51068;&#48152;&#48277;&#51064;&#50857;)(3&#54840;3_1).xls" TargetMode="External"/><Relationship Id="rId10" Type="http://schemas.openxmlformats.org/officeDocument/2006/relationships/comments" Target="../comments1.xml"/><Relationship Id="rId4" Type="http://schemas.openxmlformats.org/officeDocument/2006/relationships/hyperlink" Target="(A00120)&#45453;&#50612;&#52492;&#53945;&#48324;&#49464;&#44284;&#49464;&#54364;&#51456;%20&#48143;%20&#49464;&#50529;&#51312;&#51221;&#44228;&#49328;&#49436;(12&#54840;).xlsx" TargetMode="External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18"/>
  <sheetViews>
    <sheetView showGridLines="0" showZeros="0" tabSelected="1" zoomScale="85" zoomScaleNormal="85" zoomScaleSheetLayoutView="75" workbookViewId="0"/>
  </sheetViews>
  <sheetFormatPr defaultRowHeight="10.8" x14ac:dyDescent="0.15"/>
  <cols>
    <col min="1" max="1" width="2.875" customWidth="1"/>
    <col min="2" max="4" width="4" customWidth="1"/>
    <col min="5" max="13" width="5.125" customWidth="1"/>
    <col min="14" max="30" width="4" customWidth="1"/>
  </cols>
  <sheetData>
    <row r="1" spans="2:30" s="1" customFormat="1" x14ac:dyDescent="0.15"/>
    <row r="2" spans="2:30" s="1" customFormat="1" x14ac:dyDescent="0.15"/>
    <row r="3" spans="2:30" s="1" customFormat="1" x14ac:dyDescent="0.15"/>
    <row r="4" spans="2:30" s="1" customFormat="1" x14ac:dyDescent="0.15"/>
    <row r="5" spans="2:30" s="7" customFormat="1" ht="20.100000000000001" customHeight="1" x14ac:dyDescent="0.15">
      <c r="B5" s="156" t="s">
        <v>28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8"/>
    </row>
    <row r="6" spans="2:30" s="7" customFormat="1" ht="8.1" customHeight="1" x14ac:dyDescent="0.15"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1"/>
    </row>
    <row r="7" spans="2:30" s="7" customFormat="1" ht="14.4" x14ac:dyDescent="0.15">
      <c r="B7" s="9"/>
      <c r="C7" s="159" t="s">
        <v>29</v>
      </c>
      <c r="D7" s="159"/>
      <c r="E7" s="159"/>
      <c r="F7" s="159"/>
      <c r="G7" s="159"/>
      <c r="H7" s="159"/>
      <c r="I7" s="159"/>
      <c r="J7" s="159"/>
      <c r="K7" s="159"/>
      <c r="L7" s="159" t="s">
        <v>30</v>
      </c>
      <c r="M7" s="159"/>
      <c r="N7" s="159"/>
      <c r="O7" s="159"/>
      <c r="P7" s="159"/>
      <c r="Q7" s="159"/>
      <c r="R7" s="159"/>
      <c r="S7" s="159"/>
      <c r="T7" s="159"/>
      <c r="U7" s="159" t="s">
        <v>31</v>
      </c>
      <c r="V7" s="159"/>
      <c r="W7" s="159"/>
      <c r="X7" s="159"/>
      <c r="Y7" s="159"/>
      <c r="Z7" s="159"/>
      <c r="AA7" s="159"/>
      <c r="AB7" s="159"/>
      <c r="AC7" s="159"/>
      <c r="AD7" s="11"/>
    </row>
    <row r="8" spans="2:30" s="7" customFormat="1" ht="14.4" x14ac:dyDescent="0.15">
      <c r="B8" s="9"/>
      <c r="C8" s="159" t="s">
        <v>32</v>
      </c>
      <c r="D8" s="159"/>
      <c r="E8" s="159"/>
      <c r="F8" s="159"/>
      <c r="G8" s="159"/>
      <c r="H8" s="159"/>
      <c r="I8" s="159"/>
      <c r="J8" s="159"/>
      <c r="K8" s="159"/>
      <c r="L8" s="159" t="s">
        <v>33</v>
      </c>
      <c r="M8" s="159"/>
      <c r="N8" s="159"/>
      <c r="O8" s="159"/>
      <c r="P8" s="159"/>
      <c r="Q8" s="159"/>
      <c r="R8" s="159"/>
      <c r="S8" s="159"/>
      <c r="T8" s="159"/>
      <c r="U8" s="8"/>
      <c r="V8" s="8"/>
      <c r="W8" s="8"/>
      <c r="X8" s="8"/>
      <c r="Y8" s="8"/>
      <c r="Z8" s="8"/>
      <c r="AA8" s="8"/>
      <c r="AB8" s="8"/>
      <c r="AC8" s="8"/>
      <c r="AD8" s="11"/>
    </row>
    <row r="9" spans="2:30" s="7" customFormat="1" ht="14.4" hidden="1" x14ac:dyDescent="0.15">
      <c r="B9" s="9"/>
      <c r="C9" s="117"/>
      <c r="D9" s="117"/>
      <c r="E9" s="117"/>
      <c r="F9" s="117"/>
      <c r="G9" s="117"/>
      <c r="H9" s="117"/>
      <c r="I9" s="117"/>
      <c r="J9" s="117"/>
      <c r="K9" s="117"/>
      <c r="L9" s="10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11"/>
    </row>
    <row r="10" spans="2:30" s="7" customFormat="1" ht="14.4" hidden="1" x14ac:dyDescent="0.15">
      <c r="B10" s="9"/>
      <c r="C10" s="117"/>
      <c r="D10" s="117"/>
      <c r="E10" s="117"/>
      <c r="F10" s="117"/>
      <c r="G10" s="117"/>
      <c r="H10" s="117"/>
      <c r="I10" s="117"/>
      <c r="J10" s="117"/>
      <c r="K10" s="117"/>
      <c r="L10" s="10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11"/>
    </row>
    <row r="11" spans="2:30" s="7" customFormat="1" ht="8.1" customHeight="1" x14ac:dyDescent="0.15"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1"/>
    </row>
    <row r="12" spans="2:30" s="7" customFormat="1" ht="69.900000000000006" customHeight="1" x14ac:dyDescent="0.15">
      <c r="B12" s="118" t="s">
        <v>122</v>
      </c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20"/>
    </row>
    <row r="14" spans="2:30" x14ac:dyDescent="0.15">
      <c r="B14" s="17" t="s">
        <v>211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2" t="s">
        <v>26</v>
      </c>
    </row>
    <row r="15" spans="2:30" ht="20.100000000000001" customHeight="1" x14ac:dyDescent="0.15">
      <c r="B15" s="131" t="s">
        <v>34</v>
      </c>
      <c r="C15" s="132"/>
      <c r="D15" s="134" t="str">
        <f>TEXT([1]기본정보!F15,"yyyy.mm.dd.")&amp;"                ~                "&amp;TEXT([1]기본정보!F16,"yyyy.mm.dd.")</f>
        <v>2021.01.01.                ~                2021.12.31.</v>
      </c>
      <c r="E15" s="135"/>
      <c r="F15" s="135"/>
      <c r="G15" s="136"/>
      <c r="H15" s="173" t="s">
        <v>35</v>
      </c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5"/>
      <c r="V15" s="179" t="s">
        <v>36</v>
      </c>
      <c r="W15" s="179"/>
      <c r="X15" s="179"/>
      <c r="Y15" s="179"/>
      <c r="Z15" s="124" t="str">
        <f>[1]기본정보!F6</f>
        <v>조세물산</v>
      </c>
      <c r="AA15" s="124"/>
      <c r="AB15" s="124"/>
      <c r="AC15" s="124"/>
      <c r="AD15" s="125"/>
    </row>
    <row r="16" spans="2:30" ht="20.100000000000001" customHeight="1" x14ac:dyDescent="0.15">
      <c r="B16" s="133"/>
      <c r="C16" s="57"/>
      <c r="D16" s="137"/>
      <c r="E16" s="138"/>
      <c r="F16" s="138"/>
      <c r="G16" s="139"/>
      <c r="H16" s="176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8"/>
      <c r="V16" s="57" t="s">
        <v>37</v>
      </c>
      <c r="W16" s="57"/>
      <c r="X16" s="57"/>
      <c r="Y16" s="57"/>
      <c r="Z16" s="126">
        <f>[1]기본정보!F9</f>
        <v>2038111111</v>
      </c>
      <c r="AA16" s="126"/>
      <c r="AB16" s="126"/>
      <c r="AC16" s="126"/>
      <c r="AD16" s="127"/>
    </row>
    <row r="17" spans="2:30" ht="8.1" customHeight="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ht="23.1" customHeight="1" x14ac:dyDescent="0.15">
      <c r="B18" s="128" t="s">
        <v>27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30"/>
    </row>
    <row r="19" spans="2:30" ht="23.1" customHeight="1" x14ac:dyDescent="0.15">
      <c r="B19" s="186" t="s">
        <v>0</v>
      </c>
      <c r="C19" s="187"/>
      <c r="D19" s="187"/>
      <c r="E19" s="50" t="s">
        <v>47</v>
      </c>
      <c r="F19" s="50"/>
      <c r="G19" s="50"/>
      <c r="H19" s="50"/>
      <c r="I19" s="50"/>
      <c r="J19" s="50"/>
      <c r="K19" s="50"/>
      <c r="L19" s="50"/>
      <c r="M19" s="50"/>
      <c r="N19" s="140" t="s">
        <v>48</v>
      </c>
      <c r="O19" s="141"/>
      <c r="P19" s="141"/>
      <c r="Q19" s="142"/>
      <c r="R19" s="110" t="s">
        <v>1</v>
      </c>
      <c r="S19" s="110"/>
      <c r="T19" s="79" t="s">
        <v>2</v>
      </c>
      <c r="U19" s="50"/>
      <c r="V19" s="50"/>
      <c r="W19" s="50"/>
      <c r="X19" s="50"/>
      <c r="Y19" s="50" t="s">
        <v>3</v>
      </c>
      <c r="Z19" s="50"/>
      <c r="AA19" s="50"/>
      <c r="AB19" s="50"/>
      <c r="AC19" s="50"/>
      <c r="AD19" s="51"/>
    </row>
    <row r="20" spans="2:30" ht="15.75" customHeight="1" x14ac:dyDescent="0.15">
      <c r="B20" s="143" t="s">
        <v>51</v>
      </c>
      <c r="C20" s="144"/>
      <c r="D20" s="145"/>
      <c r="E20" s="4">
        <v>101</v>
      </c>
      <c r="F20" s="92" t="s">
        <v>58</v>
      </c>
      <c r="G20" s="92"/>
      <c r="H20" s="92"/>
      <c r="I20" s="92"/>
      <c r="J20" s="92"/>
      <c r="K20" s="92"/>
      <c r="L20" s="92"/>
      <c r="M20" s="93"/>
      <c r="N20" s="94" t="s">
        <v>123</v>
      </c>
      <c r="O20" s="92"/>
      <c r="P20" s="92"/>
      <c r="Q20" s="93"/>
      <c r="R20" s="95">
        <v>604</v>
      </c>
      <c r="S20" s="95"/>
      <c r="T20" s="121">
        <f>'[2]6'!X40</f>
        <v>0</v>
      </c>
      <c r="U20" s="122"/>
      <c r="V20" s="122"/>
      <c r="W20" s="122"/>
      <c r="X20" s="123"/>
      <c r="Y20" s="61" t="s">
        <v>124</v>
      </c>
      <c r="Z20" s="149"/>
      <c r="AA20" s="149"/>
      <c r="AB20" s="149"/>
      <c r="AC20" s="149"/>
      <c r="AD20" s="150"/>
    </row>
    <row r="21" spans="2:30" ht="23.4" customHeight="1" x14ac:dyDescent="0.15">
      <c r="B21" s="146"/>
      <c r="C21" s="147"/>
      <c r="D21" s="148"/>
      <c r="E21" s="5">
        <v>102</v>
      </c>
      <c r="F21" s="154" t="s">
        <v>238</v>
      </c>
      <c r="G21" s="97"/>
      <c r="H21" s="97"/>
      <c r="I21" s="97"/>
      <c r="J21" s="97"/>
      <c r="K21" s="97"/>
      <c r="L21" s="97"/>
      <c r="M21" s="98"/>
      <c r="N21" s="96" t="s">
        <v>239</v>
      </c>
      <c r="O21" s="97"/>
      <c r="P21" s="97"/>
      <c r="Q21" s="98"/>
      <c r="R21" s="109" t="s">
        <v>240</v>
      </c>
      <c r="S21" s="109"/>
      <c r="T21" s="155"/>
      <c r="U21" s="155"/>
      <c r="V21" s="155"/>
      <c r="W21" s="155"/>
      <c r="X21" s="155"/>
      <c r="Y21" s="151"/>
      <c r="Z21" s="152"/>
      <c r="AA21" s="152"/>
      <c r="AB21" s="152"/>
      <c r="AC21" s="152"/>
      <c r="AD21" s="153"/>
    </row>
    <row r="22" spans="2:30" ht="16.5" customHeight="1" x14ac:dyDescent="0.15">
      <c r="B22" s="188" t="s">
        <v>4</v>
      </c>
      <c r="C22" s="189"/>
      <c r="D22" s="190"/>
      <c r="E22" s="13">
        <v>103</v>
      </c>
      <c r="F22" s="92" t="s">
        <v>5</v>
      </c>
      <c r="G22" s="92"/>
      <c r="H22" s="92"/>
      <c r="I22" s="92"/>
      <c r="J22" s="92"/>
      <c r="K22" s="92"/>
      <c r="L22" s="92"/>
      <c r="M22" s="93"/>
      <c r="N22" s="91" t="s">
        <v>70</v>
      </c>
      <c r="O22" s="92"/>
      <c r="P22" s="92"/>
      <c r="Q22" s="93"/>
      <c r="R22" s="95">
        <v>460</v>
      </c>
      <c r="S22" s="95"/>
      <c r="T22" s="108">
        <f>'[3]7'!Z20</f>
        <v>0</v>
      </c>
      <c r="U22" s="108"/>
      <c r="V22" s="108"/>
      <c r="W22" s="108"/>
      <c r="X22" s="108"/>
      <c r="Y22" s="99" t="s">
        <v>125</v>
      </c>
      <c r="Z22" s="100"/>
      <c r="AA22" s="100"/>
      <c r="AB22" s="100"/>
      <c r="AC22" s="100"/>
      <c r="AD22" s="101"/>
    </row>
    <row r="23" spans="2:30" ht="13.5" customHeight="1" x14ac:dyDescent="0.15">
      <c r="B23" s="191"/>
      <c r="C23" s="192"/>
      <c r="D23" s="193"/>
      <c r="E23" s="4">
        <v>104</v>
      </c>
      <c r="F23" s="92" t="s">
        <v>68</v>
      </c>
      <c r="G23" s="92"/>
      <c r="H23" s="92"/>
      <c r="I23" s="92"/>
      <c r="J23" s="92"/>
      <c r="K23" s="92"/>
      <c r="L23" s="92"/>
      <c r="M23" s="93"/>
      <c r="N23" s="94" t="s">
        <v>126</v>
      </c>
      <c r="O23" s="92"/>
      <c r="P23" s="92"/>
      <c r="Q23" s="93"/>
      <c r="R23" s="95">
        <v>463</v>
      </c>
      <c r="S23" s="95"/>
      <c r="T23" s="108">
        <f>'[3]7'!Z21</f>
        <v>0</v>
      </c>
      <c r="U23" s="108"/>
      <c r="V23" s="108"/>
      <c r="W23" s="108"/>
      <c r="X23" s="108"/>
      <c r="Y23" s="102"/>
      <c r="Z23" s="103"/>
      <c r="AA23" s="103"/>
      <c r="AB23" s="103"/>
      <c r="AC23" s="103"/>
      <c r="AD23" s="104"/>
    </row>
    <row r="24" spans="2:30" ht="12.75" customHeight="1" x14ac:dyDescent="0.15">
      <c r="B24" s="194"/>
      <c r="C24" s="195"/>
      <c r="D24" s="196"/>
      <c r="E24" s="5">
        <v>105</v>
      </c>
      <c r="F24" s="164" t="s">
        <v>241</v>
      </c>
      <c r="G24" s="164"/>
      <c r="H24" s="164"/>
      <c r="I24" s="164"/>
      <c r="J24" s="164"/>
      <c r="K24" s="164"/>
      <c r="L24" s="164"/>
      <c r="M24" s="165"/>
      <c r="N24" s="96" t="s">
        <v>242</v>
      </c>
      <c r="O24" s="97"/>
      <c r="P24" s="97"/>
      <c r="Q24" s="98"/>
      <c r="R24" s="109" t="s">
        <v>243</v>
      </c>
      <c r="S24" s="109"/>
      <c r="T24" s="155"/>
      <c r="U24" s="155"/>
      <c r="V24" s="155"/>
      <c r="W24" s="155"/>
      <c r="X24" s="155"/>
      <c r="Y24" s="105"/>
      <c r="Z24" s="106"/>
      <c r="AA24" s="106"/>
      <c r="AB24" s="106"/>
      <c r="AC24" s="106"/>
      <c r="AD24" s="107"/>
    </row>
    <row r="25" spans="2:30" ht="29.25" customHeight="1" x14ac:dyDescent="0.15">
      <c r="B25" s="167" t="s">
        <v>6</v>
      </c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9"/>
      <c r="N25" s="170"/>
      <c r="O25" s="171"/>
      <c r="P25" s="171"/>
      <c r="Q25" s="172"/>
      <c r="R25" s="110" t="s">
        <v>98</v>
      </c>
      <c r="S25" s="110"/>
      <c r="T25" s="111">
        <f>N118</f>
        <v>0</v>
      </c>
      <c r="U25" s="111"/>
      <c r="V25" s="111"/>
      <c r="W25" s="111"/>
      <c r="X25" s="111"/>
      <c r="Y25" s="79" t="s">
        <v>7</v>
      </c>
      <c r="Z25" s="50"/>
      <c r="AA25" s="50"/>
      <c r="AB25" s="50"/>
      <c r="AC25" s="50"/>
      <c r="AD25" s="51"/>
    </row>
    <row r="26" spans="2:30" ht="15.9" customHeight="1" x14ac:dyDescent="0.15">
      <c r="B26" s="160" t="s">
        <v>8</v>
      </c>
      <c r="C26" s="161"/>
      <c r="D26" s="161"/>
      <c r="E26" s="14">
        <v>106</v>
      </c>
      <c r="F26" s="86" t="s">
        <v>99</v>
      </c>
      <c r="G26" s="84"/>
      <c r="H26" s="84"/>
      <c r="I26" s="84"/>
      <c r="J26" s="84"/>
      <c r="K26" s="84"/>
      <c r="L26" s="84"/>
      <c r="M26" s="84"/>
      <c r="N26" s="84" t="s">
        <v>100</v>
      </c>
      <c r="O26" s="84"/>
      <c r="P26" s="84"/>
      <c r="Q26" s="84"/>
      <c r="R26" s="27">
        <v>123</v>
      </c>
      <c r="S26" s="27"/>
      <c r="T26" s="39">
        <f>'[4]8(갑)'!AD81</f>
        <v>0</v>
      </c>
      <c r="U26" s="39"/>
      <c r="V26" s="39"/>
      <c r="W26" s="39"/>
      <c r="X26" s="39"/>
      <c r="Y26" s="114" t="s">
        <v>251</v>
      </c>
      <c r="Z26" s="115"/>
      <c r="AA26" s="115"/>
      <c r="AB26" s="115"/>
      <c r="AC26" s="115"/>
      <c r="AD26" s="116"/>
    </row>
    <row r="27" spans="2:30" ht="15.9" customHeight="1" x14ac:dyDescent="0.15">
      <c r="B27" s="162"/>
      <c r="C27" s="163"/>
      <c r="D27" s="163"/>
      <c r="E27" s="14">
        <v>107</v>
      </c>
      <c r="F27" s="86" t="s">
        <v>101</v>
      </c>
      <c r="G27" s="84"/>
      <c r="H27" s="84"/>
      <c r="I27" s="84"/>
      <c r="J27" s="84"/>
      <c r="K27" s="84"/>
      <c r="L27" s="84"/>
      <c r="M27" s="84"/>
      <c r="N27" s="84" t="s">
        <v>102</v>
      </c>
      <c r="O27" s="84"/>
      <c r="P27" s="84"/>
      <c r="Q27" s="84"/>
      <c r="R27" s="27">
        <v>103</v>
      </c>
      <c r="S27" s="27"/>
      <c r="T27" s="39">
        <f>'[4]8(갑)'!AD25</f>
        <v>0</v>
      </c>
      <c r="U27" s="39"/>
      <c r="V27" s="39"/>
      <c r="W27" s="39"/>
      <c r="X27" s="39"/>
      <c r="Y27" s="61"/>
      <c r="Z27" s="62"/>
      <c r="AA27" s="62"/>
      <c r="AB27" s="62"/>
      <c r="AC27" s="62"/>
      <c r="AD27" s="63"/>
    </row>
    <row r="28" spans="2:30" ht="15.9" customHeight="1" x14ac:dyDescent="0.15">
      <c r="B28" s="162"/>
      <c r="C28" s="163"/>
      <c r="D28" s="163"/>
      <c r="E28" s="14">
        <v>108</v>
      </c>
      <c r="F28" s="87" t="s">
        <v>103</v>
      </c>
      <c r="G28" s="87"/>
      <c r="H28" s="87"/>
      <c r="I28" s="87"/>
      <c r="J28" s="87"/>
      <c r="K28" s="87"/>
      <c r="L28" s="87"/>
      <c r="M28" s="86"/>
      <c r="N28" s="88" t="s">
        <v>104</v>
      </c>
      <c r="O28" s="87"/>
      <c r="P28" s="87"/>
      <c r="Q28" s="86"/>
      <c r="R28" s="89">
        <v>192</v>
      </c>
      <c r="S28" s="90"/>
      <c r="T28" s="39">
        <f>'[4]8(갑)'!AD82</f>
        <v>0</v>
      </c>
      <c r="U28" s="39"/>
      <c r="V28" s="39"/>
      <c r="W28" s="39"/>
      <c r="X28" s="39"/>
      <c r="Y28" s="61"/>
      <c r="Z28" s="62"/>
      <c r="AA28" s="62"/>
      <c r="AB28" s="62"/>
      <c r="AC28" s="62"/>
      <c r="AD28" s="63"/>
    </row>
    <row r="29" spans="2:30" ht="15.9" customHeight="1" x14ac:dyDescent="0.15">
      <c r="B29" s="162"/>
      <c r="C29" s="163"/>
      <c r="D29" s="163"/>
      <c r="E29" s="14">
        <v>109</v>
      </c>
      <c r="F29" s="87" t="s">
        <v>105</v>
      </c>
      <c r="G29" s="87"/>
      <c r="H29" s="87"/>
      <c r="I29" s="87"/>
      <c r="J29" s="87"/>
      <c r="K29" s="87"/>
      <c r="L29" s="87"/>
      <c r="M29" s="86"/>
      <c r="N29" s="88" t="s">
        <v>104</v>
      </c>
      <c r="O29" s="87"/>
      <c r="P29" s="87"/>
      <c r="Q29" s="86"/>
      <c r="R29" s="26" t="s">
        <v>66</v>
      </c>
      <c r="S29" s="27"/>
      <c r="T29" s="39">
        <f>'[4]8(갑)'!AD83</f>
        <v>0</v>
      </c>
      <c r="U29" s="39"/>
      <c r="V29" s="39"/>
      <c r="W29" s="39"/>
      <c r="X29" s="39"/>
      <c r="Y29" s="61"/>
      <c r="Z29" s="62"/>
      <c r="AA29" s="62"/>
      <c r="AB29" s="62"/>
      <c r="AC29" s="62"/>
      <c r="AD29" s="63"/>
    </row>
    <row r="30" spans="2:30" ht="15.9" customHeight="1" x14ac:dyDescent="0.15">
      <c r="B30" s="162"/>
      <c r="C30" s="163"/>
      <c r="D30" s="163"/>
      <c r="E30" s="14">
        <v>110</v>
      </c>
      <c r="F30" s="87" t="s">
        <v>52</v>
      </c>
      <c r="G30" s="87"/>
      <c r="H30" s="87"/>
      <c r="I30" s="87"/>
      <c r="J30" s="87"/>
      <c r="K30" s="87"/>
      <c r="L30" s="87"/>
      <c r="M30" s="86"/>
      <c r="N30" s="45" t="s">
        <v>127</v>
      </c>
      <c r="O30" s="87"/>
      <c r="P30" s="87"/>
      <c r="Q30" s="86"/>
      <c r="R30" s="26" t="s">
        <v>67</v>
      </c>
      <c r="S30" s="27"/>
      <c r="T30" s="39">
        <f>'[4]8(갑)'!AD84</f>
        <v>0</v>
      </c>
      <c r="U30" s="39"/>
      <c r="V30" s="39"/>
      <c r="W30" s="39"/>
      <c r="X30" s="39"/>
      <c r="Y30" s="61"/>
      <c r="Z30" s="62"/>
      <c r="AA30" s="62"/>
      <c r="AB30" s="62"/>
      <c r="AC30" s="62"/>
      <c r="AD30" s="63"/>
    </row>
    <row r="31" spans="2:30" ht="15.9" customHeight="1" x14ac:dyDescent="0.15">
      <c r="B31" s="162"/>
      <c r="C31" s="163"/>
      <c r="D31" s="163"/>
      <c r="E31" s="14">
        <v>111</v>
      </c>
      <c r="F31" s="87" t="s">
        <v>81</v>
      </c>
      <c r="G31" s="87"/>
      <c r="H31" s="87"/>
      <c r="I31" s="87"/>
      <c r="J31" s="87"/>
      <c r="K31" s="87"/>
      <c r="L31" s="87"/>
      <c r="M31" s="86"/>
      <c r="N31" s="88" t="s">
        <v>82</v>
      </c>
      <c r="O31" s="87"/>
      <c r="P31" s="87"/>
      <c r="Q31" s="86"/>
      <c r="R31" s="26" t="s">
        <v>83</v>
      </c>
      <c r="S31" s="27"/>
      <c r="T31" s="39">
        <f>'[4]8(갑)'!AD85</f>
        <v>0</v>
      </c>
      <c r="U31" s="39"/>
      <c r="V31" s="39"/>
      <c r="W31" s="39"/>
      <c r="X31" s="39"/>
      <c r="Y31" s="61"/>
      <c r="Z31" s="62"/>
      <c r="AA31" s="62"/>
      <c r="AB31" s="62"/>
      <c r="AC31" s="62"/>
      <c r="AD31" s="63"/>
    </row>
    <row r="32" spans="2:30" ht="15.9" customHeight="1" x14ac:dyDescent="0.15">
      <c r="B32" s="162"/>
      <c r="C32" s="163"/>
      <c r="D32" s="163"/>
      <c r="E32" s="14">
        <v>112</v>
      </c>
      <c r="F32" s="87" t="s">
        <v>53</v>
      </c>
      <c r="G32" s="87"/>
      <c r="H32" s="87"/>
      <c r="I32" s="87"/>
      <c r="J32" s="87"/>
      <c r="K32" s="87"/>
      <c r="L32" s="87"/>
      <c r="M32" s="86"/>
      <c r="N32" s="88" t="s">
        <v>57</v>
      </c>
      <c r="O32" s="87"/>
      <c r="P32" s="87"/>
      <c r="Q32" s="86"/>
      <c r="R32" s="26" t="s">
        <v>87</v>
      </c>
      <c r="S32" s="27"/>
      <c r="T32" s="39">
        <f>'[4]8(갑)'!AD32</f>
        <v>0</v>
      </c>
      <c r="U32" s="39"/>
      <c r="V32" s="39"/>
      <c r="W32" s="39"/>
      <c r="X32" s="39"/>
      <c r="Y32" s="61"/>
      <c r="Z32" s="62"/>
      <c r="AA32" s="62"/>
      <c r="AB32" s="62"/>
      <c r="AC32" s="62"/>
      <c r="AD32" s="63"/>
    </row>
    <row r="33" spans="2:30" ht="15.9" customHeight="1" x14ac:dyDescent="0.15">
      <c r="B33" s="162"/>
      <c r="C33" s="163"/>
      <c r="D33" s="163"/>
      <c r="E33" s="14">
        <v>113</v>
      </c>
      <c r="F33" s="87" t="s">
        <v>54</v>
      </c>
      <c r="G33" s="87"/>
      <c r="H33" s="87"/>
      <c r="I33" s="87"/>
      <c r="J33" s="87"/>
      <c r="K33" s="87"/>
      <c r="L33" s="87"/>
      <c r="M33" s="86"/>
      <c r="N33" s="88" t="s">
        <v>56</v>
      </c>
      <c r="O33" s="87"/>
      <c r="P33" s="87"/>
      <c r="Q33" s="86"/>
      <c r="R33" s="26" t="s">
        <v>88</v>
      </c>
      <c r="S33" s="27"/>
      <c r="T33" s="39">
        <f>'[4]8(갑)'!AD55</f>
        <v>0</v>
      </c>
      <c r="U33" s="39"/>
      <c r="V33" s="39"/>
      <c r="W33" s="39"/>
      <c r="X33" s="39"/>
      <c r="Y33" s="61"/>
      <c r="Z33" s="62"/>
      <c r="AA33" s="62"/>
      <c r="AB33" s="62"/>
      <c r="AC33" s="62"/>
      <c r="AD33" s="63"/>
    </row>
    <row r="34" spans="2:30" ht="15.9" customHeight="1" x14ac:dyDescent="0.15">
      <c r="B34" s="162"/>
      <c r="C34" s="163"/>
      <c r="D34" s="163"/>
      <c r="E34" s="14">
        <v>114</v>
      </c>
      <c r="F34" s="87" t="s">
        <v>86</v>
      </c>
      <c r="G34" s="87"/>
      <c r="H34" s="87"/>
      <c r="I34" s="87"/>
      <c r="J34" s="87"/>
      <c r="K34" s="87"/>
      <c r="L34" s="87"/>
      <c r="M34" s="86"/>
      <c r="N34" s="88" t="s">
        <v>56</v>
      </c>
      <c r="O34" s="87"/>
      <c r="P34" s="87"/>
      <c r="Q34" s="86"/>
      <c r="R34" s="26" t="s">
        <v>89</v>
      </c>
      <c r="S34" s="27"/>
      <c r="T34" s="39">
        <f>'[4]8(갑)'!AD56</f>
        <v>0</v>
      </c>
      <c r="U34" s="39"/>
      <c r="V34" s="39"/>
      <c r="W34" s="39"/>
      <c r="X34" s="39"/>
      <c r="Y34" s="61"/>
      <c r="Z34" s="62"/>
      <c r="AA34" s="62"/>
      <c r="AB34" s="62"/>
      <c r="AC34" s="62"/>
      <c r="AD34" s="63"/>
    </row>
    <row r="35" spans="2:30" ht="15.9" customHeight="1" x14ac:dyDescent="0.15">
      <c r="B35" s="162"/>
      <c r="C35" s="163"/>
      <c r="D35" s="163"/>
      <c r="E35" s="14">
        <v>115</v>
      </c>
      <c r="F35" s="87" t="s">
        <v>71</v>
      </c>
      <c r="G35" s="87"/>
      <c r="H35" s="87"/>
      <c r="I35" s="87"/>
      <c r="J35" s="87"/>
      <c r="K35" s="87"/>
      <c r="L35" s="87"/>
      <c r="M35" s="86"/>
      <c r="N35" s="88" t="s">
        <v>73</v>
      </c>
      <c r="O35" s="87"/>
      <c r="P35" s="87"/>
      <c r="Q35" s="86"/>
      <c r="R35" s="26" t="s">
        <v>72</v>
      </c>
      <c r="S35" s="27"/>
      <c r="T35" s="39">
        <f>'[4]8(갑)'!AD89</f>
        <v>0</v>
      </c>
      <c r="U35" s="39"/>
      <c r="V35" s="39"/>
      <c r="W35" s="39"/>
      <c r="X35" s="39"/>
      <c r="Y35" s="61"/>
      <c r="Z35" s="62"/>
      <c r="AA35" s="62"/>
      <c r="AB35" s="62"/>
      <c r="AC35" s="62"/>
      <c r="AD35" s="63"/>
    </row>
    <row r="36" spans="2:30" ht="15.9" customHeight="1" x14ac:dyDescent="0.15">
      <c r="B36" s="162"/>
      <c r="C36" s="163"/>
      <c r="D36" s="163"/>
      <c r="E36" s="18">
        <v>116</v>
      </c>
      <c r="F36" s="41" t="s">
        <v>128</v>
      </c>
      <c r="G36" s="41"/>
      <c r="H36" s="41"/>
      <c r="I36" s="41"/>
      <c r="J36" s="41"/>
      <c r="K36" s="41"/>
      <c r="L36" s="41"/>
      <c r="M36" s="42"/>
      <c r="N36" s="46" t="s">
        <v>129</v>
      </c>
      <c r="O36" s="41"/>
      <c r="P36" s="41"/>
      <c r="Q36" s="42"/>
      <c r="R36" s="29" t="s">
        <v>130</v>
      </c>
      <c r="S36" s="28"/>
      <c r="T36" s="39">
        <f>'[4]8(갑)'!AD90</f>
        <v>0</v>
      </c>
      <c r="U36" s="39"/>
      <c r="V36" s="39"/>
      <c r="W36" s="39"/>
      <c r="X36" s="39"/>
      <c r="Y36" s="61"/>
      <c r="Z36" s="62"/>
      <c r="AA36" s="62"/>
      <c r="AB36" s="62"/>
      <c r="AC36" s="62"/>
      <c r="AD36" s="63"/>
    </row>
    <row r="37" spans="2:30" ht="24" customHeight="1" x14ac:dyDescent="0.15">
      <c r="B37" s="162"/>
      <c r="C37" s="163"/>
      <c r="D37" s="163"/>
      <c r="E37" s="18">
        <v>117</v>
      </c>
      <c r="F37" s="60" t="s">
        <v>236</v>
      </c>
      <c r="G37" s="41"/>
      <c r="H37" s="41"/>
      <c r="I37" s="41"/>
      <c r="J37" s="41"/>
      <c r="K37" s="41"/>
      <c r="L37" s="41"/>
      <c r="M37" s="42"/>
      <c r="N37" s="83" t="s">
        <v>9</v>
      </c>
      <c r="O37" s="83"/>
      <c r="P37" s="83"/>
      <c r="Q37" s="83"/>
      <c r="R37" s="28">
        <v>181</v>
      </c>
      <c r="S37" s="28"/>
      <c r="T37" s="39">
        <f>'[4]8(갑)'!AD96</f>
        <v>0</v>
      </c>
      <c r="U37" s="39"/>
      <c r="V37" s="39"/>
      <c r="W37" s="39"/>
      <c r="X37" s="39"/>
      <c r="Y37" s="61"/>
      <c r="Z37" s="62"/>
      <c r="AA37" s="62"/>
      <c r="AB37" s="62"/>
      <c r="AC37" s="62"/>
      <c r="AD37" s="63"/>
    </row>
    <row r="38" spans="2:30" ht="23.55" customHeight="1" x14ac:dyDescent="0.15">
      <c r="B38" s="162"/>
      <c r="C38" s="163"/>
      <c r="D38" s="163"/>
      <c r="E38" s="18">
        <v>118</v>
      </c>
      <c r="F38" s="60" t="s">
        <v>237</v>
      </c>
      <c r="G38" s="41"/>
      <c r="H38" s="41"/>
      <c r="I38" s="41"/>
      <c r="J38" s="41"/>
      <c r="K38" s="41"/>
      <c r="L38" s="41"/>
      <c r="M38" s="42"/>
      <c r="N38" s="83" t="s">
        <v>10</v>
      </c>
      <c r="O38" s="83"/>
      <c r="P38" s="83"/>
      <c r="Q38" s="83"/>
      <c r="R38" s="28">
        <v>182</v>
      </c>
      <c r="S38" s="28"/>
      <c r="T38" s="39">
        <f>'[4]8(갑)'!AD97</f>
        <v>0</v>
      </c>
      <c r="U38" s="39"/>
      <c r="V38" s="39"/>
      <c r="W38" s="39"/>
      <c r="X38" s="39"/>
      <c r="Y38" s="61"/>
      <c r="Z38" s="62"/>
      <c r="AA38" s="62"/>
      <c r="AB38" s="62"/>
      <c r="AC38" s="62"/>
      <c r="AD38" s="63"/>
    </row>
    <row r="39" spans="2:30" ht="23.55" customHeight="1" x14ac:dyDescent="0.15">
      <c r="B39" s="162"/>
      <c r="C39" s="163"/>
      <c r="D39" s="163"/>
      <c r="E39" s="18">
        <v>119</v>
      </c>
      <c r="F39" s="60" t="s">
        <v>212</v>
      </c>
      <c r="G39" s="41"/>
      <c r="H39" s="41"/>
      <c r="I39" s="41"/>
      <c r="J39" s="41"/>
      <c r="K39" s="41"/>
      <c r="L39" s="41"/>
      <c r="M39" s="42"/>
      <c r="N39" s="83" t="s">
        <v>84</v>
      </c>
      <c r="O39" s="83"/>
      <c r="P39" s="83"/>
      <c r="Q39" s="83"/>
      <c r="R39" s="28">
        <v>197</v>
      </c>
      <c r="S39" s="28"/>
      <c r="T39" s="39">
        <f>'[4]8(갑)'!AD98</f>
        <v>0</v>
      </c>
      <c r="U39" s="39"/>
      <c r="V39" s="39"/>
      <c r="W39" s="39"/>
      <c r="X39" s="39"/>
      <c r="Y39" s="61"/>
      <c r="Z39" s="62"/>
      <c r="AA39" s="62"/>
      <c r="AB39" s="62"/>
      <c r="AC39" s="62"/>
      <c r="AD39" s="63"/>
    </row>
    <row r="40" spans="2:30" ht="15.6" customHeight="1" x14ac:dyDescent="0.15">
      <c r="B40" s="162"/>
      <c r="C40" s="163"/>
      <c r="D40" s="163"/>
      <c r="E40" s="18">
        <v>120</v>
      </c>
      <c r="F40" s="41" t="s">
        <v>74</v>
      </c>
      <c r="G40" s="41"/>
      <c r="H40" s="41"/>
      <c r="I40" s="41"/>
      <c r="J40" s="41"/>
      <c r="K40" s="41"/>
      <c r="L40" s="41"/>
      <c r="M40" s="42"/>
      <c r="N40" s="83" t="s">
        <v>85</v>
      </c>
      <c r="O40" s="83"/>
      <c r="P40" s="83"/>
      <c r="Q40" s="83"/>
      <c r="R40" s="28">
        <v>198</v>
      </c>
      <c r="S40" s="28"/>
      <c r="T40" s="39">
        <f>'[4]8(갑)'!AD51</f>
        <v>0</v>
      </c>
      <c r="U40" s="39"/>
      <c r="V40" s="39"/>
      <c r="W40" s="39"/>
      <c r="X40" s="39"/>
      <c r="Y40" s="61"/>
      <c r="Z40" s="62"/>
      <c r="AA40" s="62"/>
      <c r="AB40" s="62"/>
      <c r="AC40" s="62"/>
      <c r="AD40" s="63"/>
    </row>
    <row r="41" spans="2:30" ht="23.55" customHeight="1" x14ac:dyDescent="0.15">
      <c r="B41" s="162"/>
      <c r="C41" s="163"/>
      <c r="D41" s="163"/>
      <c r="E41" s="18">
        <v>121</v>
      </c>
      <c r="F41" s="60" t="s">
        <v>221</v>
      </c>
      <c r="G41" s="41"/>
      <c r="H41" s="41"/>
      <c r="I41" s="41"/>
      <c r="J41" s="41"/>
      <c r="K41" s="41"/>
      <c r="L41" s="41"/>
      <c r="M41" s="42"/>
      <c r="N41" s="83" t="s">
        <v>55</v>
      </c>
      <c r="O41" s="83"/>
      <c r="P41" s="83"/>
      <c r="Q41" s="83"/>
      <c r="R41" s="28" t="s">
        <v>90</v>
      </c>
      <c r="S41" s="28"/>
      <c r="T41" s="39">
        <f>'[4]8(갑)'!AD52</f>
        <v>0</v>
      </c>
      <c r="U41" s="39"/>
      <c r="V41" s="39"/>
      <c r="W41" s="39"/>
      <c r="X41" s="39"/>
      <c r="Y41" s="61"/>
      <c r="Z41" s="62"/>
      <c r="AA41" s="62"/>
      <c r="AB41" s="62"/>
      <c r="AC41" s="62"/>
      <c r="AD41" s="63"/>
    </row>
    <row r="42" spans="2:30" ht="23.55" customHeight="1" x14ac:dyDescent="0.15">
      <c r="B42" s="162"/>
      <c r="C42" s="163"/>
      <c r="D42" s="163"/>
      <c r="E42" s="18">
        <v>122</v>
      </c>
      <c r="F42" s="60" t="s">
        <v>213</v>
      </c>
      <c r="G42" s="41"/>
      <c r="H42" s="41"/>
      <c r="I42" s="41"/>
      <c r="J42" s="41"/>
      <c r="K42" s="41"/>
      <c r="L42" s="41"/>
      <c r="M42" s="42"/>
      <c r="N42" s="83" t="s">
        <v>60</v>
      </c>
      <c r="O42" s="83"/>
      <c r="P42" s="83"/>
      <c r="Q42" s="83"/>
      <c r="R42" s="29" t="s">
        <v>91</v>
      </c>
      <c r="S42" s="28"/>
      <c r="T42" s="39">
        <f>'[4]8(갑)'!AD53</f>
        <v>0</v>
      </c>
      <c r="U42" s="39"/>
      <c r="V42" s="39"/>
      <c r="W42" s="39"/>
      <c r="X42" s="39"/>
      <c r="Y42" s="61"/>
      <c r="Z42" s="62"/>
      <c r="AA42" s="62"/>
      <c r="AB42" s="62"/>
      <c r="AC42" s="62"/>
      <c r="AD42" s="63"/>
    </row>
    <row r="43" spans="2:30" ht="23.55" customHeight="1" x14ac:dyDescent="0.15">
      <c r="B43" s="162"/>
      <c r="C43" s="163"/>
      <c r="D43" s="163"/>
      <c r="E43" s="18">
        <v>123</v>
      </c>
      <c r="F43" s="166" t="s">
        <v>222</v>
      </c>
      <c r="G43" s="83"/>
      <c r="H43" s="83"/>
      <c r="I43" s="83"/>
      <c r="J43" s="83"/>
      <c r="K43" s="83"/>
      <c r="L43" s="83"/>
      <c r="M43" s="83"/>
      <c r="N43" s="83" t="s">
        <v>61</v>
      </c>
      <c r="O43" s="83"/>
      <c r="P43" s="83"/>
      <c r="Q43" s="83"/>
      <c r="R43" s="29" t="s">
        <v>226</v>
      </c>
      <c r="S43" s="28"/>
      <c r="T43" s="39">
        <f>'[4]8(갑)'!AD57</f>
        <v>0</v>
      </c>
      <c r="U43" s="39"/>
      <c r="V43" s="39"/>
      <c r="W43" s="39"/>
      <c r="X43" s="39"/>
      <c r="Y43" s="61"/>
      <c r="Z43" s="62"/>
      <c r="AA43" s="62"/>
      <c r="AB43" s="62"/>
      <c r="AC43" s="62"/>
      <c r="AD43" s="63"/>
    </row>
    <row r="44" spans="2:30" ht="23.55" customHeight="1" x14ac:dyDescent="0.15">
      <c r="B44" s="162"/>
      <c r="C44" s="163"/>
      <c r="D44" s="163"/>
      <c r="E44" s="18">
        <v>124</v>
      </c>
      <c r="F44" s="112" t="s">
        <v>223</v>
      </c>
      <c r="G44" s="113"/>
      <c r="H44" s="113"/>
      <c r="I44" s="113"/>
      <c r="J44" s="113"/>
      <c r="K44" s="113"/>
      <c r="L44" s="113"/>
      <c r="M44" s="113"/>
      <c r="N44" s="113" t="s">
        <v>61</v>
      </c>
      <c r="O44" s="113"/>
      <c r="P44" s="113"/>
      <c r="Q44" s="113"/>
      <c r="R44" s="29" t="s">
        <v>227</v>
      </c>
      <c r="S44" s="28"/>
      <c r="T44" s="39">
        <f>'[4]8(갑)'!AD58</f>
        <v>0</v>
      </c>
      <c r="U44" s="39"/>
      <c r="V44" s="39"/>
      <c r="W44" s="39"/>
      <c r="X44" s="39"/>
      <c r="Y44" s="61"/>
      <c r="Z44" s="62"/>
      <c r="AA44" s="62"/>
      <c r="AB44" s="62"/>
      <c r="AC44" s="62"/>
      <c r="AD44" s="63"/>
    </row>
    <row r="45" spans="2:30" ht="23.55" customHeight="1" x14ac:dyDescent="0.15">
      <c r="B45" s="162"/>
      <c r="C45" s="163"/>
      <c r="D45" s="163"/>
      <c r="E45" s="18">
        <v>125</v>
      </c>
      <c r="F45" s="166" t="s">
        <v>214</v>
      </c>
      <c r="G45" s="83"/>
      <c r="H45" s="83"/>
      <c r="I45" s="83"/>
      <c r="J45" s="83"/>
      <c r="K45" s="83"/>
      <c r="L45" s="83"/>
      <c r="M45" s="83"/>
      <c r="N45" s="83" t="s">
        <v>61</v>
      </c>
      <c r="O45" s="83"/>
      <c r="P45" s="83"/>
      <c r="Q45" s="83"/>
      <c r="R45" s="28" t="s">
        <v>62</v>
      </c>
      <c r="S45" s="28"/>
      <c r="T45" s="39">
        <f>'[4]8(갑)'!AD93</f>
        <v>0</v>
      </c>
      <c r="U45" s="39"/>
      <c r="V45" s="39"/>
      <c r="W45" s="39"/>
      <c r="X45" s="39"/>
      <c r="Y45" s="61"/>
      <c r="Z45" s="62"/>
      <c r="AA45" s="62"/>
      <c r="AB45" s="62"/>
      <c r="AC45" s="62"/>
      <c r="AD45" s="63"/>
    </row>
    <row r="46" spans="2:30" ht="23.55" customHeight="1" x14ac:dyDescent="0.15">
      <c r="B46" s="19"/>
      <c r="C46" s="20"/>
      <c r="D46" s="21"/>
      <c r="E46" s="18">
        <v>126</v>
      </c>
      <c r="F46" s="166" t="s">
        <v>215</v>
      </c>
      <c r="G46" s="83"/>
      <c r="H46" s="83"/>
      <c r="I46" s="83"/>
      <c r="J46" s="83"/>
      <c r="K46" s="83"/>
      <c r="L46" s="83"/>
      <c r="M46" s="83"/>
      <c r="N46" s="83" t="s">
        <v>61</v>
      </c>
      <c r="O46" s="83"/>
      <c r="P46" s="83"/>
      <c r="Q46" s="83"/>
      <c r="R46" s="28" t="s">
        <v>192</v>
      </c>
      <c r="S46" s="28"/>
      <c r="T46" s="39">
        <f>'[4]8(갑)'!AD102</f>
        <v>0</v>
      </c>
      <c r="U46" s="39"/>
      <c r="V46" s="39"/>
      <c r="W46" s="39"/>
      <c r="X46" s="39"/>
      <c r="Y46" s="61"/>
      <c r="Z46" s="62"/>
      <c r="AA46" s="62"/>
      <c r="AB46" s="62"/>
      <c r="AC46" s="62"/>
      <c r="AD46" s="63"/>
    </row>
    <row r="47" spans="2:30" ht="23.55" customHeight="1" x14ac:dyDescent="0.15">
      <c r="B47" s="19"/>
      <c r="C47" s="20"/>
      <c r="D47" s="21"/>
      <c r="E47" s="18">
        <v>127</v>
      </c>
      <c r="F47" s="166" t="s">
        <v>216</v>
      </c>
      <c r="G47" s="83"/>
      <c r="H47" s="83"/>
      <c r="I47" s="83"/>
      <c r="J47" s="83"/>
      <c r="K47" s="83"/>
      <c r="L47" s="83"/>
      <c r="M47" s="83"/>
      <c r="N47" s="83" t="s">
        <v>9</v>
      </c>
      <c r="O47" s="83"/>
      <c r="P47" s="83"/>
      <c r="Q47" s="83"/>
      <c r="R47" s="218" t="s">
        <v>228</v>
      </c>
      <c r="S47" s="219"/>
      <c r="T47" s="245">
        <f>'[4]8(갑)'!AD96</f>
        <v>0</v>
      </c>
      <c r="U47" s="246"/>
      <c r="V47" s="246"/>
      <c r="W47" s="246"/>
      <c r="X47" s="247"/>
      <c r="Y47" s="61"/>
      <c r="Z47" s="62"/>
      <c r="AA47" s="62"/>
      <c r="AB47" s="62"/>
      <c r="AC47" s="62"/>
      <c r="AD47" s="63"/>
    </row>
    <row r="48" spans="2:30" ht="23.55" customHeight="1" x14ac:dyDescent="0.15">
      <c r="B48" s="19"/>
      <c r="C48" s="20"/>
      <c r="D48" s="21"/>
      <c r="E48" s="18">
        <v>128</v>
      </c>
      <c r="F48" s="166" t="s">
        <v>217</v>
      </c>
      <c r="G48" s="83"/>
      <c r="H48" s="83"/>
      <c r="I48" s="83"/>
      <c r="J48" s="83"/>
      <c r="K48" s="83"/>
      <c r="L48" s="83"/>
      <c r="M48" s="83"/>
      <c r="N48" s="83" t="s">
        <v>10</v>
      </c>
      <c r="O48" s="83"/>
      <c r="P48" s="83"/>
      <c r="Q48" s="83"/>
      <c r="R48" s="28" t="s">
        <v>229</v>
      </c>
      <c r="S48" s="28"/>
      <c r="T48" s="245">
        <f>'[4]8(갑)'!AD97</f>
        <v>0</v>
      </c>
      <c r="U48" s="246"/>
      <c r="V48" s="246"/>
      <c r="W48" s="246"/>
      <c r="X48" s="247"/>
      <c r="Y48" s="61"/>
      <c r="Z48" s="62"/>
      <c r="AA48" s="62"/>
      <c r="AB48" s="62"/>
      <c r="AC48" s="62"/>
      <c r="AD48" s="63"/>
    </row>
    <row r="49" spans="2:30" ht="23.55" customHeight="1" x14ac:dyDescent="0.15">
      <c r="B49" s="19"/>
      <c r="C49" s="20"/>
      <c r="D49" s="21"/>
      <c r="E49" s="18">
        <v>129</v>
      </c>
      <c r="F49" s="166" t="s">
        <v>219</v>
      </c>
      <c r="G49" s="83"/>
      <c r="H49" s="83"/>
      <c r="I49" s="83"/>
      <c r="J49" s="83"/>
      <c r="K49" s="83"/>
      <c r="L49" s="83"/>
      <c r="M49" s="83"/>
      <c r="N49" s="248" t="s">
        <v>224</v>
      </c>
      <c r="O49" s="83"/>
      <c r="P49" s="83"/>
      <c r="Q49" s="83"/>
      <c r="R49" s="28" t="s">
        <v>230</v>
      </c>
      <c r="S49" s="28"/>
      <c r="T49" s="245">
        <f>'[4]8(갑)'!AD98</f>
        <v>0</v>
      </c>
      <c r="U49" s="246"/>
      <c r="V49" s="246"/>
      <c r="W49" s="246"/>
      <c r="X49" s="247"/>
      <c r="Y49" s="61"/>
      <c r="Z49" s="62"/>
      <c r="AA49" s="62"/>
      <c r="AB49" s="62"/>
      <c r="AC49" s="62"/>
      <c r="AD49" s="63"/>
    </row>
    <row r="50" spans="2:30" ht="23.55" customHeight="1" x14ac:dyDescent="0.15">
      <c r="B50" s="19"/>
      <c r="C50" s="20"/>
      <c r="D50" s="21"/>
      <c r="E50" s="18">
        <v>130</v>
      </c>
      <c r="F50" s="166" t="s">
        <v>220</v>
      </c>
      <c r="G50" s="83"/>
      <c r="H50" s="83"/>
      <c r="I50" s="83"/>
      <c r="J50" s="83"/>
      <c r="K50" s="83"/>
      <c r="L50" s="83"/>
      <c r="M50" s="83"/>
      <c r="N50" s="83" t="s">
        <v>60</v>
      </c>
      <c r="O50" s="83"/>
      <c r="P50" s="83"/>
      <c r="Q50" s="83"/>
      <c r="R50" s="28" t="s">
        <v>231</v>
      </c>
      <c r="S50" s="28"/>
      <c r="T50" s="245">
        <f>'[4]8(갑)'!AD101</f>
        <v>0</v>
      </c>
      <c r="U50" s="246"/>
      <c r="V50" s="246"/>
      <c r="W50" s="246"/>
      <c r="X50" s="247"/>
      <c r="Y50" s="61"/>
      <c r="Z50" s="62"/>
      <c r="AA50" s="62"/>
      <c r="AB50" s="62"/>
      <c r="AC50" s="62"/>
      <c r="AD50" s="63"/>
    </row>
    <row r="51" spans="2:30" ht="23.55" customHeight="1" x14ac:dyDescent="0.15">
      <c r="B51" s="19"/>
      <c r="C51" s="20"/>
      <c r="D51" s="21"/>
      <c r="E51" s="18">
        <v>131</v>
      </c>
      <c r="F51" s="166" t="s">
        <v>218</v>
      </c>
      <c r="G51" s="83"/>
      <c r="H51" s="83"/>
      <c r="I51" s="83"/>
      <c r="J51" s="83"/>
      <c r="K51" s="83"/>
      <c r="L51" s="83"/>
      <c r="M51" s="83"/>
      <c r="N51" s="83" t="s">
        <v>225</v>
      </c>
      <c r="O51" s="83"/>
      <c r="P51" s="83"/>
      <c r="Q51" s="83"/>
      <c r="R51" s="28" t="s">
        <v>232</v>
      </c>
      <c r="S51" s="28"/>
      <c r="T51" s="245">
        <f>'[4]8(갑)'!AD100</f>
        <v>0</v>
      </c>
      <c r="U51" s="246"/>
      <c r="V51" s="246"/>
      <c r="W51" s="246"/>
      <c r="X51" s="247"/>
      <c r="Y51" s="61"/>
      <c r="Z51" s="62"/>
      <c r="AA51" s="62"/>
      <c r="AB51" s="62"/>
      <c r="AC51" s="62"/>
      <c r="AD51" s="63"/>
    </row>
    <row r="52" spans="2:30" ht="15.9" customHeight="1" x14ac:dyDescent="0.15">
      <c r="B52" s="19"/>
      <c r="C52" s="20"/>
      <c r="D52" s="21"/>
      <c r="E52" s="18">
        <v>132</v>
      </c>
      <c r="F52" s="42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28">
        <v>164</v>
      </c>
      <c r="S52" s="28"/>
      <c r="T52" s="39"/>
      <c r="U52" s="39"/>
      <c r="V52" s="39"/>
      <c r="W52" s="39"/>
      <c r="X52" s="39"/>
      <c r="Y52" s="64"/>
      <c r="Z52" s="65"/>
      <c r="AA52" s="65"/>
      <c r="AB52" s="65"/>
      <c r="AC52" s="65"/>
      <c r="AD52" s="66"/>
    </row>
    <row r="53" spans="2:30" ht="15.9" customHeight="1" x14ac:dyDescent="0.15">
      <c r="B53" s="188" t="s">
        <v>11</v>
      </c>
      <c r="C53" s="189"/>
      <c r="D53" s="190"/>
      <c r="E53" s="18">
        <v>133</v>
      </c>
      <c r="F53" s="41" t="s">
        <v>12</v>
      </c>
      <c r="G53" s="41"/>
      <c r="H53" s="41"/>
      <c r="I53" s="41"/>
      <c r="J53" s="41"/>
      <c r="K53" s="41"/>
      <c r="L53" s="41"/>
      <c r="M53" s="42"/>
      <c r="N53" s="46" t="s">
        <v>13</v>
      </c>
      <c r="O53" s="41"/>
      <c r="P53" s="41"/>
      <c r="Q53" s="42"/>
      <c r="R53" s="27">
        <v>131</v>
      </c>
      <c r="S53" s="27"/>
      <c r="T53" s="39">
        <f>'[4]8(갑)'!AD110</f>
        <v>0</v>
      </c>
      <c r="U53" s="39"/>
      <c r="V53" s="39"/>
      <c r="W53" s="39"/>
      <c r="X53" s="39"/>
      <c r="Y53" s="61" t="s">
        <v>171</v>
      </c>
      <c r="Z53" s="62"/>
      <c r="AA53" s="62"/>
      <c r="AB53" s="62"/>
      <c r="AC53" s="62"/>
      <c r="AD53" s="63"/>
    </row>
    <row r="54" spans="2:30" ht="15.9" customHeight="1" x14ac:dyDescent="0.15">
      <c r="B54" s="191"/>
      <c r="C54" s="192"/>
      <c r="D54" s="193"/>
      <c r="E54" s="18">
        <v>134</v>
      </c>
      <c r="F54" s="41" t="s">
        <v>111</v>
      </c>
      <c r="G54" s="41"/>
      <c r="H54" s="41"/>
      <c r="I54" s="41"/>
      <c r="J54" s="41"/>
      <c r="K54" s="41"/>
      <c r="L54" s="41"/>
      <c r="M54" s="42"/>
      <c r="N54" s="46" t="s">
        <v>112</v>
      </c>
      <c r="O54" s="41"/>
      <c r="P54" s="41"/>
      <c r="Q54" s="42"/>
      <c r="R54" s="85" t="s">
        <v>113</v>
      </c>
      <c r="S54" s="85"/>
      <c r="T54" s="39">
        <f>'[4]8(갑)'!AD111</f>
        <v>0</v>
      </c>
      <c r="U54" s="39"/>
      <c r="V54" s="39"/>
      <c r="W54" s="39"/>
      <c r="X54" s="39"/>
      <c r="Y54" s="61"/>
      <c r="Z54" s="62"/>
      <c r="AA54" s="62"/>
      <c r="AB54" s="62"/>
      <c r="AC54" s="62"/>
      <c r="AD54" s="63"/>
    </row>
    <row r="55" spans="2:30" ht="15.9" customHeight="1" x14ac:dyDescent="0.15">
      <c r="B55" s="191"/>
      <c r="C55" s="192"/>
      <c r="D55" s="193"/>
      <c r="E55" s="18">
        <v>135</v>
      </c>
      <c r="F55" s="41" t="s">
        <v>59</v>
      </c>
      <c r="G55" s="41"/>
      <c r="H55" s="41"/>
      <c r="I55" s="41"/>
      <c r="J55" s="41"/>
      <c r="K55" s="41"/>
      <c r="L55" s="41"/>
      <c r="M55" s="42"/>
      <c r="N55" s="46" t="s">
        <v>173</v>
      </c>
      <c r="O55" s="41"/>
      <c r="P55" s="41"/>
      <c r="Q55" s="42"/>
      <c r="R55" s="26" t="s">
        <v>92</v>
      </c>
      <c r="S55" s="27"/>
      <c r="T55" s="39">
        <f>'[4]8(갑)'!AD112</f>
        <v>0</v>
      </c>
      <c r="U55" s="39"/>
      <c r="V55" s="39"/>
      <c r="W55" s="39"/>
      <c r="X55" s="39"/>
      <c r="Y55" s="61"/>
      <c r="Z55" s="62"/>
      <c r="AA55" s="62"/>
      <c r="AB55" s="62"/>
      <c r="AC55" s="62"/>
      <c r="AD55" s="63"/>
    </row>
    <row r="56" spans="2:30" ht="15.9" customHeight="1" x14ac:dyDescent="0.15">
      <c r="B56" s="191"/>
      <c r="C56" s="192"/>
      <c r="D56" s="193"/>
      <c r="E56" s="18">
        <v>136</v>
      </c>
      <c r="F56" s="41" t="s">
        <v>188</v>
      </c>
      <c r="G56" s="41"/>
      <c r="H56" s="41"/>
      <c r="I56" s="41"/>
      <c r="J56" s="41"/>
      <c r="K56" s="41"/>
      <c r="L56" s="41"/>
      <c r="M56" s="42"/>
      <c r="N56" s="46" t="s">
        <v>132</v>
      </c>
      <c r="O56" s="41"/>
      <c r="P56" s="41"/>
      <c r="Q56" s="42"/>
      <c r="R56" s="29" t="s">
        <v>133</v>
      </c>
      <c r="S56" s="28"/>
      <c r="T56" s="39">
        <f>'[4]8(갑)'!AD113</f>
        <v>0</v>
      </c>
      <c r="U56" s="39"/>
      <c r="V56" s="39"/>
      <c r="W56" s="39"/>
      <c r="X56" s="39"/>
      <c r="Y56" s="61"/>
      <c r="Z56" s="62"/>
      <c r="AA56" s="62"/>
      <c r="AB56" s="62"/>
      <c r="AC56" s="62"/>
      <c r="AD56" s="63"/>
    </row>
    <row r="57" spans="2:30" ht="15.9" customHeight="1" x14ac:dyDescent="0.15">
      <c r="B57" s="191"/>
      <c r="C57" s="192"/>
      <c r="D57" s="193"/>
      <c r="E57" s="18">
        <v>137</v>
      </c>
      <c r="F57" s="41" t="s">
        <v>135</v>
      </c>
      <c r="G57" s="41"/>
      <c r="H57" s="41"/>
      <c r="I57" s="41"/>
      <c r="J57" s="41"/>
      <c r="K57" s="41"/>
      <c r="L57" s="41"/>
      <c r="M57" s="42"/>
      <c r="N57" s="46" t="s">
        <v>131</v>
      </c>
      <c r="O57" s="41"/>
      <c r="P57" s="41"/>
      <c r="Q57" s="42"/>
      <c r="R57" s="29" t="s">
        <v>134</v>
      </c>
      <c r="S57" s="28"/>
      <c r="T57" s="39">
        <f>'[4]8(갑)'!AD114</f>
        <v>0</v>
      </c>
      <c r="U57" s="39"/>
      <c r="V57" s="39"/>
      <c r="W57" s="39"/>
      <c r="X57" s="39"/>
      <c r="Y57" s="61"/>
      <c r="Z57" s="62"/>
      <c r="AA57" s="62"/>
      <c r="AB57" s="62"/>
      <c r="AC57" s="62"/>
      <c r="AD57" s="63"/>
    </row>
    <row r="58" spans="2:30" ht="15.9" customHeight="1" x14ac:dyDescent="0.15">
      <c r="B58" s="191"/>
      <c r="C58" s="192"/>
      <c r="D58" s="193"/>
      <c r="E58" s="18">
        <v>138</v>
      </c>
      <c r="F58" s="41" t="s">
        <v>77</v>
      </c>
      <c r="G58" s="41"/>
      <c r="H58" s="41"/>
      <c r="I58" s="41"/>
      <c r="J58" s="41"/>
      <c r="K58" s="41"/>
      <c r="L58" s="41"/>
      <c r="M58" s="42"/>
      <c r="N58" s="46" t="s">
        <v>75</v>
      </c>
      <c r="O58" s="41"/>
      <c r="P58" s="41"/>
      <c r="Q58" s="42"/>
      <c r="R58" s="26" t="s">
        <v>78</v>
      </c>
      <c r="S58" s="27"/>
      <c r="T58" s="39">
        <f>'[4]8(갑)'!AD118</f>
        <v>0</v>
      </c>
      <c r="U58" s="39"/>
      <c r="V58" s="39"/>
      <c r="W58" s="39"/>
      <c r="X58" s="39"/>
      <c r="Y58" s="61"/>
      <c r="Z58" s="62"/>
      <c r="AA58" s="62"/>
      <c r="AB58" s="62"/>
      <c r="AC58" s="62"/>
      <c r="AD58" s="63"/>
    </row>
    <row r="59" spans="2:30" ht="15.9" customHeight="1" x14ac:dyDescent="0.15">
      <c r="B59" s="191"/>
      <c r="C59" s="192"/>
      <c r="D59" s="193"/>
      <c r="E59" s="18">
        <v>139</v>
      </c>
      <c r="F59" s="41" t="s">
        <v>79</v>
      </c>
      <c r="G59" s="41"/>
      <c r="H59" s="41"/>
      <c r="I59" s="41"/>
      <c r="J59" s="41"/>
      <c r="K59" s="41"/>
      <c r="L59" s="41"/>
      <c r="M59" s="42"/>
      <c r="N59" s="46" t="s">
        <v>80</v>
      </c>
      <c r="O59" s="41"/>
      <c r="P59" s="41"/>
      <c r="Q59" s="42"/>
      <c r="R59" s="26" t="s">
        <v>76</v>
      </c>
      <c r="S59" s="27"/>
      <c r="T59" s="39">
        <f>'[4]8(갑)'!AD119</f>
        <v>0</v>
      </c>
      <c r="U59" s="39"/>
      <c r="V59" s="39"/>
      <c r="W59" s="39"/>
      <c r="X59" s="39"/>
      <c r="Y59" s="61"/>
      <c r="Z59" s="62"/>
      <c r="AA59" s="62"/>
      <c r="AB59" s="62"/>
      <c r="AC59" s="62"/>
      <c r="AD59" s="63"/>
    </row>
    <row r="60" spans="2:30" ht="15.9" customHeight="1" x14ac:dyDescent="0.15">
      <c r="B60" s="191"/>
      <c r="C60" s="192"/>
      <c r="D60" s="193"/>
      <c r="E60" s="18">
        <v>140</v>
      </c>
      <c r="F60" s="41" t="s">
        <v>189</v>
      </c>
      <c r="G60" s="41"/>
      <c r="H60" s="41"/>
      <c r="I60" s="41"/>
      <c r="J60" s="41"/>
      <c r="K60" s="41"/>
      <c r="L60" s="41"/>
      <c r="M60" s="42"/>
      <c r="N60" s="46" t="s">
        <v>190</v>
      </c>
      <c r="O60" s="41"/>
      <c r="P60" s="41"/>
      <c r="Q60" s="42"/>
      <c r="R60" s="216" t="s">
        <v>191</v>
      </c>
      <c r="S60" s="217"/>
      <c r="T60" s="39">
        <f>'[4]8(갑)'!AD120</f>
        <v>0</v>
      </c>
      <c r="U60" s="39"/>
      <c r="V60" s="39"/>
      <c r="W60" s="39"/>
      <c r="X60" s="39"/>
      <c r="Y60" s="61"/>
      <c r="Z60" s="62"/>
      <c r="AA60" s="62"/>
      <c r="AB60" s="62"/>
      <c r="AC60" s="62"/>
      <c r="AD60" s="63"/>
    </row>
    <row r="61" spans="2:30" ht="15.9" customHeight="1" x14ac:dyDescent="0.15">
      <c r="B61" s="191"/>
      <c r="C61" s="192"/>
      <c r="D61" s="193"/>
      <c r="E61" s="18">
        <v>141</v>
      </c>
      <c r="F61" s="41" t="s">
        <v>139</v>
      </c>
      <c r="G61" s="41"/>
      <c r="H61" s="41"/>
      <c r="I61" s="41"/>
      <c r="J61" s="41"/>
      <c r="K61" s="41"/>
      <c r="L61" s="41"/>
      <c r="M61" s="42"/>
      <c r="N61" s="46" t="s">
        <v>143</v>
      </c>
      <c r="O61" s="41"/>
      <c r="P61" s="41"/>
      <c r="Q61" s="42"/>
      <c r="R61" s="28" t="s">
        <v>196</v>
      </c>
      <c r="S61" s="28"/>
      <c r="T61" s="39">
        <f>'[4]8(갑)'!AD121</f>
        <v>0</v>
      </c>
      <c r="U61" s="39"/>
      <c r="V61" s="39"/>
      <c r="W61" s="39"/>
      <c r="X61" s="39"/>
      <c r="Y61" s="61"/>
      <c r="Z61" s="62"/>
      <c r="AA61" s="62"/>
      <c r="AB61" s="62"/>
      <c r="AC61" s="62"/>
      <c r="AD61" s="63"/>
    </row>
    <row r="62" spans="2:30" ht="15.9" customHeight="1" x14ac:dyDescent="0.15">
      <c r="B62" s="191"/>
      <c r="C62" s="192"/>
      <c r="D62" s="193"/>
      <c r="E62" s="18">
        <v>142</v>
      </c>
      <c r="F62" s="41" t="s">
        <v>137</v>
      </c>
      <c r="G62" s="41"/>
      <c r="H62" s="41"/>
      <c r="I62" s="41"/>
      <c r="J62" s="41"/>
      <c r="K62" s="41"/>
      <c r="L62" s="41"/>
      <c r="M62" s="42"/>
      <c r="N62" s="46" t="s">
        <v>144</v>
      </c>
      <c r="O62" s="41"/>
      <c r="P62" s="41"/>
      <c r="Q62" s="42"/>
      <c r="R62" s="28">
        <v>177</v>
      </c>
      <c r="S62" s="28"/>
      <c r="T62" s="39">
        <f>'[4]8(갑)'!AD123</f>
        <v>0</v>
      </c>
      <c r="U62" s="39"/>
      <c r="V62" s="39"/>
      <c r="W62" s="39"/>
      <c r="X62" s="39"/>
      <c r="Y62" s="61"/>
      <c r="Z62" s="62"/>
      <c r="AA62" s="62"/>
      <c r="AB62" s="62"/>
      <c r="AC62" s="62"/>
      <c r="AD62" s="63"/>
    </row>
    <row r="63" spans="2:30" ht="15.9" customHeight="1" x14ac:dyDescent="0.15">
      <c r="B63" s="191"/>
      <c r="C63" s="192"/>
      <c r="D63" s="193"/>
      <c r="E63" s="18">
        <v>143</v>
      </c>
      <c r="F63" s="41" t="s">
        <v>136</v>
      </c>
      <c r="G63" s="41"/>
      <c r="H63" s="41"/>
      <c r="I63" s="41"/>
      <c r="J63" s="41"/>
      <c r="K63" s="41"/>
      <c r="L63" s="41"/>
      <c r="M63" s="42"/>
      <c r="N63" s="46" t="s">
        <v>140</v>
      </c>
      <c r="O63" s="41"/>
      <c r="P63" s="41"/>
      <c r="Q63" s="42"/>
      <c r="R63" s="28" t="s">
        <v>193</v>
      </c>
      <c r="S63" s="28"/>
      <c r="T63" s="39">
        <f>'[4]8(갑)'!AD124</f>
        <v>0</v>
      </c>
      <c r="U63" s="39"/>
      <c r="V63" s="39"/>
      <c r="W63" s="39"/>
      <c r="X63" s="39"/>
      <c r="Y63" s="61"/>
      <c r="Z63" s="62"/>
      <c r="AA63" s="62"/>
      <c r="AB63" s="62"/>
      <c r="AC63" s="62"/>
      <c r="AD63" s="63"/>
    </row>
    <row r="64" spans="2:30" ht="15.9" customHeight="1" x14ac:dyDescent="0.15">
      <c r="B64" s="191"/>
      <c r="C64" s="192"/>
      <c r="D64" s="193"/>
      <c r="E64" s="18">
        <v>144</v>
      </c>
      <c r="F64" s="41" t="s">
        <v>138</v>
      </c>
      <c r="G64" s="41"/>
      <c r="H64" s="41"/>
      <c r="I64" s="41"/>
      <c r="J64" s="41"/>
      <c r="K64" s="41"/>
      <c r="L64" s="41"/>
      <c r="M64" s="42"/>
      <c r="N64" s="46" t="s">
        <v>149</v>
      </c>
      <c r="O64" s="41"/>
      <c r="P64" s="41"/>
      <c r="Q64" s="42"/>
      <c r="R64" s="28">
        <v>142</v>
      </c>
      <c r="S64" s="28"/>
      <c r="T64" s="39">
        <f>'[4]8(갑)'!AD125</f>
        <v>0</v>
      </c>
      <c r="U64" s="39"/>
      <c r="V64" s="39"/>
      <c r="W64" s="39"/>
      <c r="X64" s="39"/>
      <c r="Y64" s="61"/>
      <c r="Z64" s="62"/>
      <c r="AA64" s="62"/>
      <c r="AB64" s="62"/>
      <c r="AC64" s="62"/>
      <c r="AD64" s="63"/>
    </row>
    <row r="65" spans="2:30" ht="15.9" customHeight="1" x14ac:dyDescent="0.15">
      <c r="B65" s="191"/>
      <c r="C65" s="192"/>
      <c r="D65" s="193"/>
      <c r="E65" s="18">
        <v>145</v>
      </c>
      <c r="F65" s="41" t="s">
        <v>141</v>
      </c>
      <c r="G65" s="41"/>
      <c r="H65" s="41"/>
      <c r="I65" s="41"/>
      <c r="J65" s="41"/>
      <c r="K65" s="41"/>
      <c r="L65" s="41"/>
      <c r="M65" s="42"/>
      <c r="N65" s="46" t="s">
        <v>142</v>
      </c>
      <c r="O65" s="41"/>
      <c r="P65" s="41"/>
      <c r="Q65" s="42"/>
      <c r="R65" s="28">
        <v>136</v>
      </c>
      <c r="S65" s="28"/>
      <c r="T65" s="39">
        <f>'[4]8(갑)'!AD126</f>
        <v>0</v>
      </c>
      <c r="U65" s="39"/>
      <c r="V65" s="39"/>
      <c r="W65" s="39"/>
      <c r="X65" s="39"/>
      <c r="Y65" s="61"/>
      <c r="Z65" s="62"/>
      <c r="AA65" s="62"/>
      <c r="AB65" s="62"/>
      <c r="AC65" s="62"/>
      <c r="AD65" s="63"/>
    </row>
    <row r="66" spans="2:30" ht="15.9" customHeight="1" x14ac:dyDescent="0.15">
      <c r="B66" s="191"/>
      <c r="C66" s="192"/>
      <c r="D66" s="193"/>
      <c r="E66" s="18">
        <v>146</v>
      </c>
      <c r="F66" s="41" t="s">
        <v>145</v>
      </c>
      <c r="G66" s="41"/>
      <c r="H66" s="41"/>
      <c r="I66" s="41"/>
      <c r="J66" s="41"/>
      <c r="K66" s="41"/>
      <c r="L66" s="41"/>
      <c r="M66" s="42"/>
      <c r="N66" s="46" t="s">
        <v>150</v>
      </c>
      <c r="O66" s="41"/>
      <c r="P66" s="41"/>
      <c r="Q66" s="42"/>
      <c r="R66" s="28">
        <v>135</v>
      </c>
      <c r="S66" s="28"/>
      <c r="T66" s="39">
        <f>'[4]8(갑)'!AD127</f>
        <v>0</v>
      </c>
      <c r="U66" s="39"/>
      <c r="V66" s="39"/>
      <c r="W66" s="39"/>
      <c r="X66" s="39"/>
      <c r="Y66" s="61"/>
      <c r="Z66" s="62"/>
      <c r="AA66" s="62"/>
      <c r="AB66" s="62"/>
      <c r="AC66" s="62"/>
      <c r="AD66" s="63"/>
    </row>
    <row r="67" spans="2:30" ht="15.9" customHeight="1" x14ac:dyDescent="0.15">
      <c r="B67" s="191"/>
      <c r="C67" s="192"/>
      <c r="D67" s="193"/>
      <c r="E67" s="18">
        <v>147</v>
      </c>
      <c r="F67" s="41" t="s">
        <v>174</v>
      </c>
      <c r="G67" s="41"/>
      <c r="H67" s="41"/>
      <c r="I67" s="41"/>
      <c r="J67" s="41"/>
      <c r="K67" s="41"/>
      <c r="L67" s="41"/>
      <c r="M67" s="42"/>
      <c r="N67" s="46" t="s">
        <v>175</v>
      </c>
      <c r="O67" s="41"/>
      <c r="P67" s="41"/>
      <c r="Q67" s="42"/>
      <c r="R67" s="28" t="s">
        <v>197</v>
      </c>
      <c r="S67" s="28"/>
      <c r="T67" s="39">
        <f>'[4]8(갑)'!AD128</f>
        <v>0</v>
      </c>
      <c r="U67" s="39"/>
      <c r="V67" s="39"/>
      <c r="W67" s="39"/>
      <c r="X67" s="39"/>
      <c r="Y67" s="61"/>
      <c r="Z67" s="62"/>
      <c r="AA67" s="62"/>
      <c r="AB67" s="62"/>
      <c r="AC67" s="62"/>
      <c r="AD67" s="63"/>
    </row>
    <row r="68" spans="2:30" ht="15.9" customHeight="1" x14ac:dyDescent="0.15">
      <c r="B68" s="191"/>
      <c r="C68" s="192"/>
      <c r="D68" s="193"/>
      <c r="E68" s="18">
        <v>148</v>
      </c>
      <c r="F68" s="41" t="s">
        <v>176</v>
      </c>
      <c r="G68" s="41"/>
      <c r="H68" s="41"/>
      <c r="I68" s="41"/>
      <c r="J68" s="41"/>
      <c r="K68" s="41"/>
      <c r="L68" s="41"/>
      <c r="M68" s="42"/>
      <c r="N68" s="46" t="s">
        <v>151</v>
      </c>
      <c r="O68" s="41"/>
      <c r="P68" s="41"/>
      <c r="Q68" s="42"/>
      <c r="R68" s="28" t="s">
        <v>198</v>
      </c>
      <c r="S68" s="28"/>
      <c r="T68" s="39">
        <f>'[4]8(갑)'!AD129</f>
        <v>0</v>
      </c>
      <c r="U68" s="39"/>
      <c r="V68" s="39"/>
      <c r="W68" s="39"/>
      <c r="X68" s="39"/>
      <c r="Y68" s="61"/>
      <c r="Z68" s="62"/>
      <c r="AA68" s="62"/>
      <c r="AB68" s="62"/>
      <c r="AC68" s="62"/>
      <c r="AD68" s="63"/>
    </row>
    <row r="69" spans="2:30" ht="15.9" customHeight="1" x14ac:dyDescent="0.15">
      <c r="B69" s="191"/>
      <c r="C69" s="192"/>
      <c r="D69" s="193"/>
      <c r="E69" s="18">
        <v>149</v>
      </c>
      <c r="F69" s="41" t="s">
        <v>146</v>
      </c>
      <c r="G69" s="41"/>
      <c r="H69" s="41"/>
      <c r="I69" s="41"/>
      <c r="J69" s="41"/>
      <c r="K69" s="41"/>
      <c r="L69" s="41"/>
      <c r="M69" s="42"/>
      <c r="N69" s="46" t="s">
        <v>152</v>
      </c>
      <c r="O69" s="41"/>
      <c r="P69" s="41"/>
      <c r="Q69" s="42"/>
      <c r="R69" s="29" t="s">
        <v>165</v>
      </c>
      <c r="S69" s="28"/>
      <c r="T69" s="39">
        <f>'[4]8(갑)'!AD130</f>
        <v>0</v>
      </c>
      <c r="U69" s="39"/>
      <c r="V69" s="39"/>
      <c r="W69" s="39"/>
      <c r="X69" s="39"/>
      <c r="Y69" s="61"/>
      <c r="Z69" s="62"/>
      <c r="AA69" s="62"/>
      <c r="AB69" s="62"/>
      <c r="AC69" s="62"/>
      <c r="AD69" s="63"/>
    </row>
    <row r="70" spans="2:30" ht="15.9" customHeight="1" x14ac:dyDescent="0.15">
      <c r="B70" s="191"/>
      <c r="C70" s="192"/>
      <c r="D70" s="193"/>
      <c r="E70" s="18">
        <v>150</v>
      </c>
      <c r="F70" s="41" t="s">
        <v>147</v>
      </c>
      <c r="G70" s="41"/>
      <c r="H70" s="41"/>
      <c r="I70" s="41"/>
      <c r="J70" s="41"/>
      <c r="K70" s="41"/>
      <c r="L70" s="41"/>
      <c r="M70" s="42"/>
      <c r="N70" s="46" t="s">
        <v>153</v>
      </c>
      <c r="O70" s="41"/>
      <c r="P70" s="41"/>
      <c r="Q70" s="42"/>
      <c r="R70" s="29" t="s">
        <v>169</v>
      </c>
      <c r="S70" s="28"/>
      <c r="T70" s="39">
        <f>'[4]8(갑)'!AD131</f>
        <v>0</v>
      </c>
      <c r="U70" s="39"/>
      <c r="V70" s="39"/>
      <c r="W70" s="39"/>
      <c r="X70" s="39"/>
      <c r="Y70" s="61"/>
      <c r="Z70" s="62"/>
      <c r="AA70" s="62"/>
      <c r="AB70" s="62"/>
      <c r="AC70" s="62"/>
      <c r="AD70" s="63"/>
    </row>
    <row r="71" spans="2:30" ht="15.9" customHeight="1" x14ac:dyDescent="0.15">
      <c r="B71" s="191"/>
      <c r="C71" s="192"/>
      <c r="D71" s="193"/>
      <c r="E71" s="18">
        <v>151</v>
      </c>
      <c r="F71" s="41" t="s">
        <v>65</v>
      </c>
      <c r="G71" s="41"/>
      <c r="H71" s="41"/>
      <c r="I71" s="41"/>
      <c r="J71" s="41"/>
      <c r="K71" s="41"/>
      <c r="L71" s="41"/>
      <c r="M71" s="42"/>
      <c r="N71" s="46" t="s">
        <v>177</v>
      </c>
      <c r="O71" s="41"/>
      <c r="P71" s="41"/>
      <c r="Q71" s="42"/>
      <c r="R71" s="28" t="s">
        <v>199</v>
      </c>
      <c r="S71" s="28"/>
      <c r="T71" s="39">
        <f>'[4]8(갑)'!AD132</f>
        <v>0</v>
      </c>
      <c r="U71" s="39"/>
      <c r="V71" s="39"/>
      <c r="W71" s="39"/>
      <c r="X71" s="39"/>
      <c r="Y71" s="61"/>
      <c r="Z71" s="62"/>
      <c r="AA71" s="62"/>
      <c r="AB71" s="62"/>
      <c r="AC71" s="62"/>
      <c r="AD71" s="63"/>
    </row>
    <row r="72" spans="2:30" ht="15.9" customHeight="1" x14ac:dyDescent="0.15">
      <c r="B72" s="191"/>
      <c r="C72" s="192"/>
      <c r="D72" s="193"/>
      <c r="E72" s="18">
        <v>152</v>
      </c>
      <c r="F72" s="41" t="s">
        <v>69</v>
      </c>
      <c r="G72" s="41"/>
      <c r="H72" s="41"/>
      <c r="I72" s="41"/>
      <c r="J72" s="41"/>
      <c r="K72" s="41"/>
      <c r="L72" s="41"/>
      <c r="M72" s="42"/>
      <c r="N72" s="46" t="s">
        <v>178</v>
      </c>
      <c r="O72" s="41"/>
      <c r="P72" s="41"/>
      <c r="Q72" s="42"/>
      <c r="R72" s="28" t="s">
        <v>194</v>
      </c>
      <c r="S72" s="28"/>
      <c r="T72" s="39">
        <f>'[4]8(갑)'!AD133</f>
        <v>0</v>
      </c>
      <c r="U72" s="39"/>
      <c r="V72" s="39"/>
      <c r="W72" s="39"/>
      <c r="X72" s="39"/>
      <c r="Y72" s="61"/>
      <c r="Z72" s="62"/>
      <c r="AA72" s="62"/>
      <c r="AB72" s="62"/>
      <c r="AC72" s="62"/>
      <c r="AD72" s="63"/>
    </row>
    <row r="73" spans="2:30" ht="15.9" customHeight="1" x14ac:dyDescent="0.15">
      <c r="B73" s="191"/>
      <c r="C73" s="192"/>
      <c r="D73" s="193"/>
      <c r="E73" s="18">
        <v>153</v>
      </c>
      <c r="F73" s="33" t="s">
        <v>244</v>
      </c>
      <c r="G73" s="33"/>
      <c r="H73" s="33"/>
      <c r="I73" s="33"/>
      <c r="J73" s="33"/>
      <c r="K73" s="33"/>
      <c r="L73" s="33"/>
      <c r="M73" s="34"/>
      <c r="N73" s="46" t="s">
        <v>179</v>
      </c>
      <c r="O73" s="41"/>
      <c r="P73" s="41"/>
      <c r="Q73" s="42"/>
      <c r="R73" s="28" t="s">
        <v>166</v>
      </c>
      <c r="S73" s="28"/>
      <c r="T73" s="39">
        <f>'[4]8(갑)'!AD134</f>
        <v>0</v>
      </c>
      <c r="U73" s="39"/>
      <c r="V73" s="39"/>
      <c r="W73" s="39"/>
      <c r="X73" s="39"/>
      <c r="Y73" s="61"/>
      <c r="Z73" s="62"/>
      <c r="AA73" s="62"/>
      <c r="AB73" s="62"/>
      <c r="AC73" s="62"/>
      <c r="AD73" s="63"/>
    </row>
    <row r="74" spans="2:30" ht="15.9" customHeight="1" x14ac:dyDescent="0.15">
      <c r="B74" s="191"/>
      <c r="C74" s="192"/>
      <c r="D74" s="193"/>
      <c r="E74" s="18">
        <v>154</v>
      </c>
      <c r="F74" s="41" t="s">
        <v>148</v>
      </c>
      <c r="G74" s="41"/>
      <c r="H74" s="41"/>
      <c r="I74" s="41"/>
      <c r="J74" s="41"/>
      <c r="K74" s="41"/>
      <c r="L74" s="41"/>
      <c r="M74" s="42"/>
      <c r="N74" s="46" t="s">
        <v>167</v>
      </c>
      <c r="O74" s="41"/>
      <c r="P74" s="41"/>
      <c r="Q74" s="42"/>
      <c r="R74" s="28" t="s">
        <v>168</v>
      </c>
      <c r="S74" s="28"/>
      <c r="T74" s="39">
        <f>'[4]8(갑)'!AD135</f>
        <v>0</v>
      </c>
      <c r="U74" s="39"/>
      <c r="V74" s="39"/>
      <c r="W74" s="39"/>
      <c r="X74" s="39"/>
      <c r="Y74" s="61"/>
      <c r="Z74" s="62"/>
      <c r="AA74" s="62"/>
      <c r="AB74" s="62"/>
      <c r="AC74" s="62"/>
      <c r="AD74" s="63"/>
    </row>
    <row r="75" spans="2:30" ht="15.9" customHeight="1" x14ac:dyDescent="0.15">
      <c r="B75" s="191"/>
      <c r="C75" s="192"/>
      <c r="D75" s="193"/>
      <c r="E75" s="18">
        <v>155</v>
      </c>
      <c r="F75" s="41" t="s">
        <v>97</v>
      </c>
      <c r="G75" s="41"/>
      <c r="H75" s="41"/>
      <c r="I75" s="41"/>
      <c r="J75" s="41"/>
      <c r="K75" s="41"/>
      <c r="L75" s="41"/>
      <c r="M75" s="42"/>
      <c r="N75" s="46" t="s">
        <v>154</v>
      </c>
      <c r="O75" s="41"/>
      <c r="P75" s="41"/>
      <c r="Q75" s="42"/>
      <c r="R75" s="28" t="s">
        <v>164</v>
      </c>
      <c r="S75" s="28"/>
      <c r="T75" s="39">
        <f>'[4]8(갑)'!AD136</f>
        <v>0</v>
      </c>
      <c r="U75" s="39"/>
      <c r="V75" s="39"/>
      <c r="W75" s="39"/>
      <c r="X75" s="39"/>
      <c r="Y75" s="61"/>
      <c r="Z75" s="62"/>
      <c r="AA75" s="62"/>
      <c r="AB75" s="62"/>
      <c r="AC75" s="62"/>
      <c r="AD75" s="63"/>
    </row>
    <row r="76" spans="2:30" ht="15.9" customHeight="1" x14ac:dyDescent="0.15">
      <c r="B76" s="191"/>
      <c r="C76" s="192"/>
      <c r="D76" s="193"/>
      <c r="E76" s="18">
        <v>156</v>
      </c>
      <c r="F76" s="41" t="s">
        <v>114</v>
      </c>
      <c r="G76" s="41"/>
      <c r="H76" s="41"/>
      <c r="I76" s="41"/>
      <c r="J76" s="41"/>
      <c r="K76" s="41"/>
      <c r="L76" s="41"/>
      <c r="M76" s="42"/>
      <c r="N76" s="46" t="s">
        <v>155</v>
      </c>
      <c r="O76" s="41"/>
      <c r="P76" s="41"/>
      <c r="Q76" s="42"/>
      <c r="R76" s="28" t="s">
        <v>200</v>
      </c>
      <c r="S76" s="28"/>
      <c r="T76" s="39">
        <f>'[4]8(갑)'!AD137</f>
        <v>0</v>
      </c>
      <c r="U76" s="39"/>
      <c r="V76" s="39"/>
      <c r="W76" s="39"/>
      <c r="X76" s="39"/>
      <c r="Y76" s="61"/>
      <c r="Z76" s="62"/>
      <c r="AA76" s="62"/>
      <c r="AB76" s="62"/>
      <c r="AC76" s="62"/>
      <c r="AD76" s="63"/>
    </row>
    <row r="77" spans="2:30" ht="15.9" customHeight="1" x14ac:dyDescent="0.15">
      <c r="B77" s="191"/>
      <c r="C77" s="192"/>
      <c r="D77" s="193"/>
      <c r="E77" s="18">
        <v>157</v>
      </c>
      <c r="F77" s="41" t="s">
        <v>121</v>
      </c>
      <c r="G77" s="41"/>
      <c r="H77" s="41"/>
      <c r="I77" s="41"/>
      <c r="J77" s="41"/>
      <c r="K77" s="41"/>
      <c r="L77" s="41"/>
      <c r="M77" s="42"/>
      <c r="N77" s="46" t="s">
        <v>156</v>
      </c>
      <c r="O77" s="41"/>
      <c r="P77" s="41"/>
      <c r="Q77" s="42"/>
      <c r="R77" s="28" t="s">
        <v>201</v>
      </c>
      <c r="S77" s="28"/>
      <c r="T77" s="39">
        <f>'[4]8(갑)'!AD138</f>
        <v>0</v>
      </c>
      <c r="U77" s="39"/>
      <c r="V77" s="39"/>
      <c r="W77" s="39"/>
      <c r="X77" s="39"/>
      <c r="Y77" s="61"/>
      <c r="Z77" s="62"/>
      <c r="AA77" s="62"/>
      <c r="AB77" s="62"/>
      <c r="AC77" s="62"/>
      <c r="AD77" s="63"/>
    </row>
    <row r="78" spans="2:30" ht="15.9" customHeight="1" x14ac:dyDescent="0.15">
      <c r="B78" s="191"/>
      <c r="C78" s="192"/>
      <c r="D78" s="193"/>
      <c r="E78" s="18">
        <v>158</v>
      </c>
      <c r="F78" s="41" t="s">
        <v>49</v>
      </c>
      <c r="G78" s="41"/>
      <c r="H78" s="41"/>
      <c r="I78" s="41"/>
      <c r="J78" s="41"/>
      <c r="K78" s="41"/>
      <c r="L78" s="41"/>
      <c r="M78" s="42"/>
      <c r="N78" s="46" t="s">
        <v>180</v>
      </c>
      <c r="O78" s="41"/>
      <c r="P78" s="41"/>
      <c r="Q78" s="42"/>
      <c r="R78" s="28" t="s">
        <v>93</v>
      </c>
      <c r="S78" s="28"/>
      <c r="T78" s="39">
        <f>'[4]8(갑)'!AD145</f>
        <v>0</v>
      </c>
      <c r="U78" s="39"/>
      <c r="V78" s="39"/>
      <c r="W78" s="39"/>
      <c r="X78" s="39"/>
      <c r="Y78" s="61"/>
      <c r="Z78" s="62"/>
      <c r="AA78" s="62"/>
      <c r="AB78" s="62"/>
      <c r="AC78" s="62"/>
      <c r="AD78" s="63"/>
    </row>
    <row r="79" spans="2:30" ht="15.9" customHeight="1" x14ac:dyDescent="0.15">
      <c r="B79" s="191"/>
      <c r="C79" s="192"/>
      <c r="D79" s="193"/>
      <c r="E79" s="18">
        <v>159</v>
      </c>
      <c r="F79" s="60" t="s">
        <v>157</v>
      </c>
      <c r="G79" s="41"/>
      <c r="H79" s="41"/>
      <c r="I79" s="41"/>
      <c r="J79" s="41"/>
      <c r="K79" s="41"/>
      <c r="L79" s="41"/>
      <c r="M79" s="42"/>
      <c r="N79" s="46" t="s">
        <v>181</v>
      </c>
      <c r="O79" s="41"/>
      <c r="P79" s="41"/>
      <c r="Q79" s="42"/>
      <c r="R79" s="28" t="s">
        <v>94</v>
      </c>
      <c r="S79" s="28"/>
      <c r="T79" s="39">
        <f>'[4]8(갑)'!AD146</f>
        <v>0</v>
      </c>
      <c r="U79" s="39"/>
      <c r="V79" s="39"/>
      <c r="W79" s="39"/>
      <c r="X79" s="39"/>
      <c r="Y79" s="61"/>
      <c r="Z79" s="62"/>
      <c r="AA79" s="62"/>
      <c r="AB79" s="62"/>
      <c r="AC79" s="62"/>
      <c r="AD79" s="63"/>
    </row>
    <row r="80" spans="2:30" ht="15.9" customHeight="1" x14ac:dyDescent="0.15">
      <c r="B80" s="191"/>
      <c r="C80" s="192"/>
      <c r="D80" s="193"/>
      <c r="E80" s="18">
        <v>160</v>
      </c>
      <c r="F80" s="60" t="s">
        <v>158</v>
      </c>
      <c r="G80" s="41"/>
      <c r="H80" s="41"/>
      <c r="I80" s="41"/>
      <c r="J80" s="41"/>
      <c r="K80" s="41"/>
      <c r="L80" s="41"/>
      <c r="M80" s="42"/>
      <c r="N80" s="46" t="s">
        <v>161</v>
      </c>
      <c r="O80" s="41"/>
      <c r="P80" s="41"/>
      <c r="Q80" s="42"/>
      <c r="R80" s="28" t="s">
        <v>95</v>
      </c>
      <c r="S80" s="28"/>
      <c r="T80" s="39">
        <f>'[4]8(갑)'!AD147</f>
        <v>0</v>
      </c>
      <c r="U80" s="39"/>
      <c r="V80" s="39"/>
      <c r="W80" s="39"/>
      <c r="X80" s="39"/>
      <c r="Y80" s="61"/>
      <c r="Z80" s="62"/>
      <c r="AA80" s="62"/>
      <c r="AB80" s="62"/>
      <c r="AC80" s="62"/>
      <c r="AD80" s="63"/>
    </row>
    <row r="81" spans="2:30" ht="21.6" customHeight="1" x14ac:dyDescent="0.15">
      <c r="B81" s="191"/>
      <c r="C81" s="192"/>
      <c r="D81" s="193"/>
      <c r="E81" s="18">
        <v>161</v>
      </c>
      <c r="F81" s="60" t="s">
        <v>159</v>
      </c>
      <c r="G81" s="41"/>
      <c r="H81" s="41"/>
      <c r="I81" s="41"/>
      <c r="J81" s="41"/>
      <c r="K81" s="41"/>
      <c r="L81" s="41"/>
      <c r="M81" s="42"/>
      <c r="N81" s="46" t="s">
        <v>162</v>
      </c>
      <c r="O81" s="41"/>
      <c r="P81" s="41"/>
      <c r="Q81" s="42"/>
      <c r="R81" s="28" t="s">
        <v>63</v>
      </c>
      <c r="S81" s="28"/>
      <c r="T81" s="39">
        <f>'[4]8(갑)'!AD150</f>
        <v>0</v>
      </c>
      <c r="U81" s="39"/>
      <c r="V81" s="39"/>
      <c r="W81" s="39"/>
      <c r="X81" s="39"/>
      <c r="Y81" s="61"/>
      <c r="Z81" s="62"/>
      <c r="AA81" s="62"/>
      <c r="AB81" s="62"/>
      <c r="AC81" s="62"/>
      <c r="AD81" s="63"/>
    </row>
    <row r="82" spans="2:30" ht="15.9" customHeight="1" x14ac:dyDescent="0.15">
      <c r="B82" s="191"/>
      <c r="C82" s="192"/>
      <c r="D82" s="193"/>
      <c r="E82" s="18">
        <v>162</v>
      </c>
      <c r="F82" s="41" t="s">
        <v>195</v>
      </c>
      <c r="G82" s="41"/>
      <c r="H82" s="41"/>
      <c r="I82" s="41"/>
      <c r="J82" s="41"/>
      <c r="K82" s="41"/>
      <c r="L82" s="41"/>
      <c r="M82" s="42"/>
      <c r="N82" s="46" t="s">
        <v>182</v>
      </c>
      <c r="O82" s="41"/>
      <c r="P82" s="41"/>
      <c r="Q82" s="42"/>
      <c r="R82" s="29" t="s">
        <v>96</v>
      </c>
      <c r="S82" s="28"/>
      <c r="T82" s="39">
        <f>'[4]8(갑)'!AD148</f>
        <v>0</v>
      </c>
      <c r="U82" s="39"/>
      <c r="V82" s="39"/>
      <c r="W82" s="39"/>
      <c r="X82" s="39"/>
      <c r="Y82" s="61"/>
      <c r="Z82" s="62"/>
      <c r="AA82" s="62"/>
      <c r="AB82" s="62"/>
      <c r="AC82" s="62"/>
      <c r="AD82" s="63"/>
    </row>
    <row r="83" spans="2:30" ht="15.9" customHeight="1" x14ac:dyDescent="0.15">
      <c r="B83" s="191"/>
      <c r="C83" s="192"/>
      <c r="D83" s="193"/>
      <c r="E83" s="18">
        <v>163</v>
      </c>
      <c r="F83" s="41" t="s">
        <v>160</v>
      </c>
      <c r="G83" s="41"/>
      <c r="H83" s="41"/>
      <c r="I83" s="41"/>
      <c r="J83" s="41"/>
      <c r="K83" s="41"/>
      <c r="L83" s="41"/>
      <c r="M83" s="42"/>
      <c r="N83" s="46" t="s">
        <v>183</v>
      </c>
      <c r="O83" s="41"/>
      <c r="P83" s="41"/>
      <c r="Q83" s="42"/>
      <c r="R83" s="29" t="s">
        <v>64</v>
      </c>
      <c r="S83" s="28"/>
      <c r="T83" s="39">
        <f>'[4]8(갑)'!AD151</f>
        <v>0</v>
      </c>
      <c r="U83" s="39"/>
      <c r="V83" s="39"/>
      <c r="W83" s="39"/>
      <c r="X83" s="39"/>
      <c r="Y83" s="61"/>
      <c r="Z83" s="62"/>
      <c r="AA83" s="62"/>
      <c r="AB83" s="62"/>
      <c r="AC83" s="62"/>
      <c r="AD83" s="63"/>
    </row>
    <row r="84" spans="2:30" ht="15.9" customHeight="1" x14ac:dyDescent="0.15">
      <c r="B84" s="191"/>
      <c r="C84" s="192"/>
      <c r="D84" s="193"/>
      <c r="E84" s="18">
        <v>164</v>
      </c>
      <c r="F84" s="41" t="s">
        <v>184</v>
      </c>
      <c r="G84" s="41"/>
      <c r="H84" s="41"/>
      <c r="I84" s="41"/>
      <c r="J84" s="41"/>
      <c r="K84" s="41"/>
      <c r="L84" s="41"/>
      <c r="M84" s="42"/>
      <c r="N84" s="46" t="s">
        <v>185</v>
      </c>
      <c r="O84" s="41"/>
      <c r="P84" s="41"/>
      <c r="Q84" s="42"/>
      <c r="R84" s="218" t="s">
        <v>106</v>
      </c>
      <c r="S84" s="219"/>
      <c r="T84" s="39">
        <f>'[4]8(갑)'!AD152</f>
        <v>0</v>
      </c>
      <c r="U84" s="39"/>
      <c r="V84" s="39"/>
      <c r="W84" s="39"/>
      <c r="X84" s="39"/>
      <c r="Y84" s="61"/>
      <c r="Z84" s="62"/>
      <c r="AA84" s="62"/>
      <c r="AB84" s="62"/>
      <c r="AC84" s="62"/>
      <c r="AD84" s="63"/>
    </row>
    <row r="85" spans="2:30" ht="15.9" customHeight="1" x14ac:dyDescent="0.15">
      <c r="B85" s="191"/>
      <c r="C85" s="192"/>
      <c r="D85" s="193"/>
      <c r="E85" s="18">
        <v>165</v>
      </c>
      <c r="F85" s="41" t="s">
        <v>186</v>
      </c>
      <c r="G85" s="41"/>
      <c r="H85" s="41"/>
      <c r="I85" s="41"/>
      <c r="J85" s="41"/>
      <c r="K85" s="41"/>
      <c r="L85" s="41"/>
      <c r="M85" s="42"/>
      <c r="N85" s="46" t="s">
        <v>187</v>
      </c>
      <c r="O85" s="41"/>
      <c r="P85" s="41"/>
      <c r="Q85" s="42"/>
      <c r="R85" s="218" t="s">
        <v>107</v>
      </c>
      <c r="S85" s="219"/>
      <c r="T85" s="39">
        <f>'[4]8(갑)'!AD153</f>
        <v>0</v>
      </c>
      <c r="U85" s="39"/>
      <c r="V85" s="39"/>
      <c r="W85" s="39"/>
      <c r="X85" s="39"/>
      <c r="Y85" s="61"/>
      <c r="Z85" s="62"/>
      <c r="AA85" s="62"/>
      <c r="AB85" s="62"/>
      <c r="AC85" s="62"/>
      <c r="AD85" s="63"/>
    </row>
    <row r="86" spans="2:30" ht="15.9" customHeight="1" x14ac:dyDescent="0.15">
      <c r="B86" s="191"/>
      <c r="C86" s="192"/>
      <c r="D86" s="193"/>
      <c r="E86" s="18">
        <v>166</v>
      </c>
      <c r="F86" s="43" t="s">
        <v>202</v>
      </c>
      <c r="G86" s="43"/>
      <c r="H86" s="43"/>
      <c r="I86" s="43"/>
      <c r="J86" s="43"/>
      <c r="K86" s="43"/>
      <c r="L86" s="43"/>
      <c r="M86" s="44"/>
      <c r="N86" s="45" t="s">
        <v>205</v>
      </c>
      <c r="O86" s="43"/>
      <c r="P86" s="43"/>
      <c r="Q86" s="44"/>
      <c r="R86" s="37" t="s">
        <v>208</v>
      </c>
      <c r="S86" s="38"/>
      <c r="T86" s="39">
        <f>'[4]8(갑)'!AD154</f>
        <v>0</v>
      </c>
      <c r="U86" s="39"/>
      <c r="V86" s="39"/>
      <c r="W86" s="39"/>
      <c r="X86" s="39"/>
      <c r="Y86" s="61"/>
      <c r="Z86" s="62"/>
      <c r="AA86" s="62"/>
      <c r="AB86" s="62"/>
      <c r="AC86" s="62"/>
      <c r="AD86" s="63"/>
    </row>
    <row r="87" spans="2:30" ht="15.9" customHeight="1" x14ac:dyDescent="0.15">
      <c r="B87" s="191"/>
      <c r="C87" s="192"/>
      <c r="D87" s="193"/>
      <c r="E87" s="18">
        <v>167</v>
      </c>
      <c r="F87" s="43" t="s">
        <v>203</v>
      </c>
      <c r="G87" s="43"/>
      <c r="H87" s="43"/>
      <c r="I87" s="43"/>
      <c r="J87" s="43"/>
      <c r="K87" s="43"/>
      <c r="L87" s="43"/>
      <c r="M87" s="44"/>
      <c r="N87" s="45" t="s">
        <v>206</v>
      </c>
      <c r="O87" s="43"/>
      <c r="P87" s="43"/>
      <c r="Q87" s="44"/>
      <c r="R87" s="37" t="s">
        <v>209</v>
      </c>
      <c r="S87" s="38"/>
      <c r="T87" s="39">
        <f>'[4]8(갑)'!AD155</f>
        <v>0</v>
      </c>
      <c r="U87" s="39"/>
      <c r="V87" s="39"/>
      <c r="W87" s="39"/>
      <c r="X87" s="39"/>
      <c r="Y87" s="61"/>
      <c r="Z87" s="62"/>
      <c r="AA87" s="62"/>
      <c r="AB87" s="62"/>
      <c r="AC87" s="62"/>
      <c r="AD87" s="63"/>
    </row>
    <row r="88" spans="2:30" ht="15.9" customHeight="1" x14ac:dyDescent="0.15">
      <c r="B88" s="191"/>
      <c r="C88" s="192"/>
      <c r="D88" s="193"/>
      <c r="E88" s="18">
        <v>168</v>
      </c>
      <c r="F88" s="43" t="s">
        <v>204</v>
      </c>
      <c r="G88" s="43"/>
      <c r="H88" s="43"/>
      <c r="I88" s="43"/>
      <c r="J88" s="43"/>
      <c r="K88" s="43"/>
      <c r="L88" s="43"/>
      <c r="M88" s="44"/>
      <c r="N88" s="45" t="s">
        <v>207</v>
      </c>
      <c r="O88" s="43"/>
      <c r="P88" s="43"/>
      <c r="Q88" s="44"/>
      <c r="R88" s="37" t="s">
        <v>210</v>
      </c>
      <c r="S88" s="38"/>
      <c r="T88" s="39">
        <f>'[4]8(갑)'!AD156</f>
        <v>0</v>
      </c>
      <c r="U88" s="39"/>
      <c r="V88" s="39"/>
      <c r="W88" s="39"/>
      <c r="X88" s="39"/>
      <c r="Y88" s="61"/>
      <c r="Z88" s="62"/>
      <c r="AA88" s="62"/>
      <c r="AB88" s="62"/>
      <c r="AC88" s="62"/>
      <c r="AD88" s="63"/>
    </row>
    <row r="89" spans="2:30" ht="15.9" customHeight="1" x14ac:dyDescent="0.15">
      <c r="B89" s="191"/>
      <c r="C89" s="192"/>
      <c r="D89" s="193"/>
      <c r="E89" s="18">
        <v>169</v>
      </c>
      <c r="F89" s="43" t="s">
        <v>233</v>
      </c>
      <c r="G89" s="43"/>
      <c r="H89" s="43"/>
      <c r="I89" s="43"/>
      <c r="J89" s="43"/>
      <c r="K89" s="43"/>
      <c r="L89" s="43"/>
      <c r="M89" s="44"/>
      <c r="N89" s="45" t="s">
        <v>234</v>
      </c>
      <c r="O89" s="43"/>
      <c r="P89" s="43"/>
      <c r="Q89" s="44"/>
      <c r="R89" s="37" t="s">
        <v>235</v>
      </c>
      <c r="S89" s="38"/>
      <c r="T89" s="39">
        <f>'[4]8(갑)'!AD71</f>
        <v>0</v>
      </c>
      <c r="U89" s="39"/>
      <c r="V89" s="39"/>
      <c r="W89" s="39"/>
      <c r="X89" s="39"/>
      <c r="Y89" s="61"/>
      <c r="Z89" s="62"/>
      <c r="AA89" s="62"/>
      <c r="AB89" s="62"/>
      <c r="AC89" s="62"/>
      <c r="AD89" s="63"/>
    </row>
    <row r="90" spans="2:30" ht="15.9" customHeight="1" x14ac:dyDescent="0.15">
      <c r="B90" s="191"/>
      <c r="C90" s="192"/>
      <c r="D90" s="193"/>
      <c r="E90" s="18">
        <v>170</v>
      </c>
      <c r="F90" s="30" t="s">
        <v>245</v>
      </c>
      <c r="G90" s="30"/>
      <c r="H90" s="30"/>
      <c r="I90" s="30"/>
      <c r="J90" s="30"/>
      <c r="K90" s="30"/>
      <c r="L90" s="30"/>
      <c r="M90" s="31"/>
      <c r="N90" s="32" t="s">
        <v>247</v>
      </c>
      <c r="O90" s="33"/>
      <c r="P90" s="33"/>
      <c r="Q90" s="34"/>
      <c r="R90" s="59" t="s">
        <v>249</v>
      </c>
      <c r="S90" s="59"/>
      <c r="T90" s="39"/>
      <c r="U90" s="39"/>
      <c r="V90" s="39"/>
      <c r="W90" s="39"/>
      <c r="X90" s="39"/>
      <c r="Y90" s="61"/>
      <c r="Z90" s="62"/>
      <c r="AA90" s="62"/>
      <c r="AB90" s="62"/>
      <c r="AC90" s="62"/>
      <c r="AD90" s="63"/>
    </row>
    <row r="91" spans="2:30" ht="15.9" customHeight="1" x14ac:dyDescent="0.15">
      <c r="B91" s="22"/>
      <c r="C91" s="23"/>
      <c r="D91" s="23"/>
      <c r="E91" s="18">
        <v>171</v>
      </c>
      <c r="F91" s="30" t="s">
        <v>246</v>
      </c>
      <c r="G91" s="30"/>
      <c r="H91" s="30"/>
      <c r="I91" s="30"/>
      <c r="J91" s="30"/>
      <c r="K91" s="30"/>
      <c r="L91" s="30"/>
      <c r="M91" s="31"/>
      <c r="N91" s="32" t="s">
        <v>248</v>
      </c>
      <c r="O91" s="33"/>
      <c r="P91" s="33"/>
      <c r="Q91" s="34"/>
      <c r="R91" s="35" t="s">
        <v>250</v>
      </c>
      <c r="S91" s="36"/>
      <c r="T91" s="39"/>
      <c r="U91" s="39"/>
      <c r="V91" s="39"/>
      <c r="W91" s="39"/>
      <c r="X91" s="39"/>
      <c r="Y91" s="61"/>
      <c r="Z91" s="62"/>
      <c r="AA91" s="62"/>
      <c r="AB91" s="62"/>
      <c r="AC91" s="62"/>
      <c r="AD91" s="63"/>
    </row>
    <row r="92" spans="2:30" ht="15.9" customHeight="1" x14ac:dyDescent="0.15">
      <c r="B92" s="22"/>
      <c r="C92" s="23"/>
      <c r="D92" s="23"/>
      <c r="E92" s="18">
        <v>172</v>
      </c>
      <c r="F92" s="24"/>
      <c r="G92" s="24"/>
      <c r="H92" s="24"/>
      <c r="I92" s="24"/>
      <c r="J92" s="24"/>
      <c r="K92" s="24"/>
      <c r="L92" s="24"/>
      <c r="M92" s="24"/>
      <c r="N92" s="25"/>
      <c r="O92" s="24"/>
      <c r="P92" s="24"/>
      <c r="Q92" s="24"/>
      <c r="R92" s="37"/>
      <c r="S92" s="38"/>
      <c r="T92" s="40"/>
      <c r="U92" s="40"/>
      <c r="V92" s="40"/>
      <c r="W92" s="40"/>
      <c r="X92" s="40"/>
      <c r="Y92" s="64"/>
      <c r="Z92" s="65"/>
      <c r="AA92" s="65"/>
      <c r="AB92" s="65"/>
      <c r="AC92" s="65"/>
      <c r="AD92" s="66"/>
    </row>
    <row r="93" spans="2:30" ht="16.5" customHeight="1" x14ac:dyDescent="0.15">
      <c r="B93" s="55" t="s">
        <v>14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7" t="s">
        <v>108</v>
      </c>
      <c r="S93" s="58"/>
      <c r="T93" s="242">
        <f>T25+SUM(T26:X92)</f>
        <v>0</v>
      </c>
      <c r="U93" s="243"/>
      <c r="V93" s="243"/>
      <c r="W93" s="243"/>
      <c r="X93" s="244"/>
      <c r="Y93" s="52" t="s">
        <v>108</v>
      </c>
      <c r="Z93" s="53"/>
      <c r="AA93" s="53"/>
      <c r="AB93" s="53"/>
      <c r="AC93" s="53"/>
      <c r="AD93" s="54"/>
    </row>
    <row r="94" spans="2:30" ht="18.75" customHeight="1" x14ac:dyDescent="0.15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</row>
    <row r="95" spans="2:30" ht="24.75" customHeight="1" x14ac:dyDescent="0.15">
      <c r="B95" s="15" t="s">
        <v>15</v>
      </c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</row>
    <row r="96" spans="2:30" ht="20.100000000000001" customHeight="1" x14ac:dyDescent="0.15">
      <c r="B96" s="211" t="s">
        <v>16</v>
      </c>
      <c r="C96" s="212"/>
      <c r="D96" s="212"/>
      <c r="E96" s="213"/>
      <c r="F96" s="47" t="s">
        <v>17</v>
      </c>
      <c r="G96" s="48"/>
      <c r="H96" s="48"/>
      <c r="I96" s="47" t="s">
        <v>18</v>
      </c>
      <c r="J96" s="48"/>
      <c r="K96" s="48"/>
      <c r="L96" s="48"/>
      <c r="M96" s="48" t="s">
        <v>19</v>
      </c>
      <c r="N96" s="48"/>
      <c r="O96" s="48"/>
      <c r="P96" s="48"/>
      <c r="Q96" s="48"/>
      <c r="R96" s="48"/>
      <c r="S96" s="48"/>
      <c r="T96" s="220" t="s">
        <v>20</v>
      </c>
      <c r="U96" s="221"/>
      <c r="V96" s="221"/>
      <c r="W96" s="223" t="s">
        <v>21</v>
      </c>
      <c r="X96" s="212"/>
      <c r="Y96" s="212"/>
      <c r="Z96" s="213"/>
      <c r="AA96" s="47" t="s">
        <v>50</v>
      </c>
      <c r="AB96" s="48"/>
      <c r="AC96" s="48"/>
      <c r="AD96" s="49"/>
    </row>
    <row r="97" spans="1:30" ht="20.100000000000001" customHeight="1" x14ac:dyDescent="0.15">
      <c r="B97" s="214"/>
      <c r="C97" s="152"/>
      <c r="D97" s="152"/>
      <c r="E97" s="215"/>
      <c r="F97" s="50"/>
      <c r="G97" s="50"/>
      <c r="H97" s="50"/>
      <c r="I97" s="50"/>
      <c r="J97" s="50"/>
      <c r="K97" s="50"/>
      <c r="L97" s="50"/>
      <c r="M97" s="50" t="s">
        <v>22</v>
      </c>
      <c r="N97" s="50"/>
      <c r="O97" s="50"/>
      <c r="P97" s="50" t="s">
        <v>23</v>
      </c>
      <c r="Q97" s="50"/>
      <c r="R97" s="50"/>
      <c r="S97" s="50"/>
      <c r="T97" s="222"/>
      <c r="U97" s="222"/>
      <c r="V97" s="222"/>
      <c r="W97" s="151"/>
      <c r="X97" s="152"/>
      <c r="Y97" s="152"/>
      <c r="Z97" s="215"/>
      <c r="AA97" s="50"/>
      <c r="AB97" s="50"/>
      <c r="AC97" s="50"/>
      <c r="AD97" s="51"/>
    </row>
    <row r="98" spans="1:30" ht="43.5" customHeight="1" x14ac:dyDescent="0.15">
      <c r="B98" s="239"/>
      <c r="C98" s="81"/>
      <c r="D98" s="81"/>
      <c r="E98" s="82"/>
      <c r="F98" s="224"/>
      <c r="G98" s="50"/>
      <c r="H98" s="50"/>
      <c r="I98" s="111">
        <f>ROUNDDOWN(B98*F98,0)</f>
        <v>0</v>
      </c>
      <c r="J98" s="111"/>
      <c r="K98" s="111"/>
      <c r="L98" s="111"/>
      <c r="M98" s="73" t="s">
        <v>170</v>
      </c>
      <c r="N98" s="74"/>
      <c r="O98" s="75"/>
      <c r="P98" s="76"/>
      <c r="Q98" s="76"/>
      <c r="R98" s="76"/>
      <c r="S98" s="76"/>
      <c r="T98" s="79"/>
      <c r="U98" s="50"/>
      <c r="V98" s="50"/>
      <c r="W98" s="80"/>
      <c r="X98" s="81"/>
      <c r="Y98" s="81"/>
      <c r="Z98" s="82"/>
      <c r="AA98" s="77">
        <f>MAX(W98-I98,0)</f>
        <v>0</v>
      </c>
      <c r="AB98" s="77"/>
      <c r="AC98" s="77"/>
      <c r="AD98" s="78"/>
    </row>
    <row r="99" spans="1:30" ht="23.1" customHeight="1" x14ac:dyDescent="0.15">
      <c r="B99" s="55" t="s">
        <v>24</v>
      </c>
      <c r="C99" s="56"/>
      <c r="D99" s="56"/>
      <c r="E99" s="56"/>
      <c r="F99" s="56"/>
      <c r="G99" s="56"/>
      <c r="H99" s="210"/>
      <c r="I99" s="209"/>
      <c r="J99" s="209"/>
      <c r="K99" s="209"/>
      <c r="L99" s="209"/>
      <c r="M99" s="53" t="s">
        <v>24</v>
      </c>
      <c r="N99" s="53"/>
      <c r="O99" s="53"/>
      <c r="P99" s="53"/>
      <c r="Q99" s="53"/>
      <c r="R99" s="53"/>
      <c r="S99" s="53"/>
      <c r="T99" s="53"/>
      <c r="U99" s="53"/>
      <c r="V99" s="53"/>
      <c r="W99" s="70"/>
      <c r="X99" s="71"/>
      <c r="Y99" s="71"/>
      <c r="Z99" s="72"/>
      <c r="AA99" s="67"/>
      <c r="AB99" s="68"/>
      <c r="AC99" s="68"/>
      <c r="AD99" s="69"/>
    </row>
    <row r="100" spans="1:30" ht="8.1" customHeight="1" x14ac:dyDescent="0.15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</row>
    <row r="101" spans="1:30" ht="29.25" customHeight="1" x14ac:dyDescent="0.15">
      <c r="B101" s="15" t="s">
        <v>115</v>
      </c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</row>
    <row r="102" spans="1:30" ht="27" customHeight="1" x14ac:dyDescent="0.15">
      <c r="B102" s="235" t="s">
        <v>116</v>
      </c>
      <c r="C102" s="225"/>
      <c r="D102" s="225"/>
      <c r="E102" s="225"/>
      <c r="F102" s="225"/>
      <c r="G102" s="225"/>
      <c r="H102" s="225"/>
      <c r="I102" s="225"/>
      <c r="J102" s="225"/>
      <c r="K102" s="208" t="s">
        <v>1</v>
      </c>
      <c r="L102" s="208"/>
      <c r="M102" s="208"/>
      <c r="N102" s="208"/>
      <c r="O102" s="208" t="s">
        <v>117</v>
      </c>
      <c r="P102" s="208"/>
      <c r="Q102" s="208"/>
      <c r="R102" s="208"/>
      <c r="S102" s="208"/>
      <c r="T102" s="225" t="s">
        <v>118</v>
      </c>
      <c r="U102" s="225"/>
      <c r="V102" s="225"/>
      <c r="W102" s="225"/>
      <c r="X102" s="225"/>
      <c r="Y102" s="225"/>
      <c r="Z102" s="225"/>
      <c r="AA102" s="225"/>
      <c r="AB102" s="225"/>
      <c r="AC102" s="225"/>
      <c r="AD102" s="226"/>
    </row>
    <row r="103" spans="1:30" s="16" customFormat="1" ht="34.5" customHeight="1" x14ac:dyDescent="0.15">
      <c r="B103" s="234" t="s">
        <v>109</v>
      </c>
      <c r="C103" s="227"/>
      <c r="D103" s="227"/>
      <c r="E103" s="227"/>
      <c r="F103" s="227"/>
      <c r="G103" s="227"/>
      <c r="H103" s="227"/>
      <c r="I103" s="227"/>
      <c r="J103" s="227"/>
      <c r="K103" s="227" t="s">
        <v>110</v>
      </c>
      <c r="L103" s="227"/>
      <c r="M103" s="227"/>
      <c r="N103" s="227"/>
      <c r="O103" s="228"/>
      <c r="P103" s="228"/>
      <c r="Q103" s="228"/>
      <c r="R103" s="228"/>
      <c r="S103" s="228"/>
      <c r="T103" s="227" t="s">
        <v>119</v>
      </c>
      <c r="U103" s="227"/>
      <c r="V103" s="227"/>
      <c r="W103" s="227"/>
      <c r="X103" s="227"/>
      <c r="Y103" s="227"/>
      <c r="Z103" s="227"/>
      <c r="AA103" s="227"/>
      <c r="AB103" s="227"/>
      <c r="AC103" s="227"/>
      <c r="AD103" s="229"/>
    </row>
    <row r="104" spans="1:30" s="16" customFormat="1" ht="34.5" customHeight="1" x14ac:dyDescent="0.15">
      <c r="B104" s="240" t="s">
        <v>172</v>
      </c>
      <c r="C104" s="227"/>
      <c r="D104" s="227"/>
      <c r="E104" s="227"/>
      <c r="F104" s="227"/>
      <c r="G104" s="227"/>
      <c r="H104" s="227"/>
      <c r="I104" s="227"/>
      <c r="J104" s="227"/>
      <c r="K104" s="241" t="s">
        <v>163</v>
      </c>
      <c r="L104" s="227"/>
      <c r="M104" s="227"/>
      <c r="N104" s="227"/>
      <c r="O104" s="228"/>
      <c r="P104" s="228"/>
      <c r="Q104" s="228"/>
      <c r="R104" s="228"/>
      <c r="S104" s="228"/>
      <c r="T104" s="227" t="s">
        <v>119</v>
      </c>
      <c r="U104" s="227"/>
      <c r="V104" s="227"/>
      <c r="W104" s="227"/>
      <c r="X104" s="227"/>
      <c r="Y104" s="227"/>
      <c r="Z104" s="227"/>
      <c r="AA104" s="227"/>
      <c r="AB104" s="227"/>
      <c r="AC104" s="227"/>
      <c r="AD104" s="229"/>
    </row>
    <row r="105" spans="1:30" ht="33" customHeight="1" x14ac:dyDescent="0.15">
      <c r="B105" s="234"/>
      <c r="C105" s="227"/>
      <c r="D105" s="227"/>
      <c r="E105" s="227"/>
      <c r="F105" s="227"/>
      <c r="G105" s="227"/>
      <c r="H105" s="227"/>
      <c r="I105" s="227"/>
      <c r="J105" s="227"/>
      <c r="K105" s="232"/>
      <c r="L105" s="232"/>
      <c r="M105" s="232"/>
      <c r="N105" s="232"/>
      <c r="O105" s="236"/>
      <c r="P105" s="236"/>
      <c r="Q105" s="236"/>
      <c r="R105" s="236"/>
      <c r="S105" s="236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3"/>
    </row>
    <row r="106" spans="1:30" ht="36.75" customHeight="1" x14ac:dyDescent="0.15">
      <c r="B106" s="237" t="s">
        <v>120</v>
      </c>
      <c r="C106" s="238"/>
      <c r="D106" s="238"/>
      <c r="E106" s="238"/>
      <c r="F106" s="238"/>
      <c r="G106" s="238"/>
      <c r="H106" s="238"/>
      <c r="I106" s="238"/>
      <c r="J106" s="238"/>
      <c r="K106" s="230"/>
      <c r="L106" s="230"/>
      <c r="M106" s="230"/>
      <c r="N106" s="230"/>
      <c r="O106" s="207">
        <f>SUM(O103:S105)</f>
        <v>0</v>
      </c>
      <c r="P106" s="207"/>
      <c r="Q106" s="207"/>
      <c r="R106" s="207"/>
      <c r="S106" s="207"/>
      <c r="T106" s="230"/>
      <c r="U106" s="230"/>
      <c r="V106" s="230"/>
      <c r="W106" s="230"/>
      <c r="X106" s="230"/>
      <c r="Y106" s="230"/>
      <c r="Z106" s="230"/>
      <c r="AA106" s="230"/>
      <c r="AB106" s="230"/>
      <c r="AC106" s="230"/>
      <c r="AD106" s="231"/>
    </row>
    <row r="107" spans="1:30" x14ac:dyDescent="0.15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6" t="s">
        <v>25</v>
      </c>
    </row>
    <row r="109" spans="1:30" s="3" customFormat="1" x14ac:dyDescent="0.15">
      <c r="A109" s="1"/>
      <c r="B109" s="197" t="s">
        <v>38</v>
      </c>
      <c r="C109" s="197"/>
      <c r="D109" s="197"/>
      <c r="E109" s="197"/>
      <c r="F109" s="197"/>
      <c r="G109" s="197"/>
      <c r="H109" s="197"/>
      <c r="I109" s="197"/>
      <c r="J109" s="197"/>
      <c r="K109" s="197"/>
      <c r="L109" s="197"/>
      <c r="M109" s="197"/>
      <c r="N109" s="197"/>
      <c r="O109" s="197"/>
      <c r="P109" s="197"/>
      <c r="Q109" s="197"/>
      <c r="R109" s="197"/>
    </row>
    <row r="110" spans="1:30" s="3" customFormat="1" x14ac:dyDescent="0.15">
      <c r="B110" s="3" t="s">
        <v>39</v>
      </c>
    </row>
    <row r="111" spans="1:30" s="3" customFormat="1" ht="5.0999999999999996" customHeight="1" x14ac:dyDescent="0.15"/>
    <row r="112" spans="1:30" s="3" customFormat="1" ht="15" customHeight="1" x14ac:dyDescent="0.15">
      <c r="C112" s="198" t="s">
        <v>40</v>
      </c>
      <c r="D112" s="199"/>
      <c r="E112" s="199"/>
      <c r="F112" s="199"/>
      <c r="G112" s="199"/>
      <c r="H112" s="199"/>
      <c r="I112" s="199"/>
      <c r="J112" s="199"/>
      <c r="K112" s="199"/>
      <c r="L112" s="199"/>
      <c r="M112" s="200"/>
      <c r="N112" s="201">
        <f>'[5]3'!L55</f>
        <v>0.2</v>
      </c>
      <c r="O112" s="202"/>
      <c r="P112" s="202"/>
      <c r="Q112" s="202"/>
      <c r="R112" s="203"/>
    </row>
    <row r="113" spans="1:18" s="12" customFormat="1" ht="15" customHeight="1" x14ac:dyDescent="0.15">
      <c r="A113" s="3"/>
      <c r="B113" s="3"/>
      <c r="C113" s="198" t="s">
        <v>41</v>
      </c>
      <c r="D113" s="199"/>
      <c r="E113" s="199"/>
      <c r="F113" s="199"/>
      <c r="G113" s="199"/>
      <c r="H113" s="199"/>
      <c r="I113" s="199"/>
      <c r="J113" s="199"/>
      <c r="K113" s="199"/>
      <c r="L113" s="199"/>
      <c r="M113" s="200"/>
      <c r="N113" s="204">
        <f>'[5]3'!L53</f>
        <v>1000000000</v>
      </c>
      <c r="O113" s="205"/>
      <c r="P113" s="205"/>
      <c r="Q113" s="205"/>
      <c r="R113" s="206"/>
    </row>
    <row r="114" spans="1:18" s="12" customFormat="1" ht="15" customHeight="1" x14ac:dyDescent="0.15">
      <c r="C114" s="180" t="s">
        <v>42</v>
      </c>
      <c r="D114" s="181"/>
      <c r="E114" s="181"/>
      <c r="F114" s="181"/>
      <c r="G114" s="181"/>
      <c r="H114" s="181"/>
      <c r="I114" s="181"/>
      <c r="J114" s="181"/>
      <c r="K114" s="181"/>
      <c r="L114" s="181"/>
      <c r="M114" s="182"/>
      <c r="N114" s="204">
        <f>'[5]3'!L57</f>
        <v>180000000</v>
      </c>
      <c r="O114" s="205"/>
      <c r="P114" s="205"/>
      <c r="Q114" s="205"/>
      <c r="R114" s="206"/>
    </row>
    <row r="115" spans="1:18" s="12" customFormat="1" ht="15" customHeight="1" x14ac:dyDescent="0.15">
      <c r="C115" s="180" t="s">
        <v>43</v>
      </c>
      <c r="D115" s="181"/>
      <c r="E115" s="181"/>
      <c r="F115" s="181"/>
      <c r="G115" s="181"/>
      <c r="H115" s="181"/>
      <c r="I115" s="181"/>
      <c r="J115" s="181"/>
      <c r="K115" s="181"/>
      <c r="L115" s="181"/>
      <c r="M115" s="182"/>
      <c r="N115" s="183">
        <f>SUM(T20:X23)</f>
        <v>0</v>
      </c>
      <c r="O115" s="184"/>
      <c r="P115" s="184"/>
      <c r="Q115" s="184"/>
      <c r="R115" s="185"/>
    </row>
    <row r="116" spans="1:18" s="12" customFormat="1" ht="15" customHeight="1" x14ac:dyDescent="0.15">
      <c r="C116" s="180" t="s">
        <v>44</v>
      </c>
      <c r="D116" s="181"/>
      <c r="E116" s="181"/>
      <c r="F116" s="181"/>
      <c r="G116" s="181"/>
      <c r="H116" s="181"/>
      <c r="I116" s="181"/>
      <c r="J116" s="181"/>
      <c r="K116" s="181"/>
      <c r="L116" s="181"/>
      <c r="M116" s="182"/>
      <c r="N116" s="183">
        <f>N113+N115</f>
        <v>1000000000</v>
      </c>
      <c r="O116" s="184"/>
      <c r="P116" s="184"/>
      <c r="Q116" s="184"/>
      <c r="R116" s="185"/>
    </row>
    <row r="117" spans="1:18" s="12" customFormat="1" ht="15" customHeight="1" x14ac:dyDescent="0.15">
      <c r="C117" s="180" t="s">
        <v>45</v>
      </c>
      <c r="D117" s="181"/>
      <c r="E117" s="181"/>
      <c r="F117" s="181"/>
      <c r="G117" s="181"/>
      <c r="H117" s="181"/>
      <c r="I117" s="181"/>
      <c r="J117" s="181"/>
      <c r="K117" s="181"/>
      <c r="L117" s="181"/>
      <c r="M117" s="182"/>
      <c r="N117" s="183">
        <f>IF(N112=0.1,N116*N112,IF(N116*12/[1]기본정보!F17&gt;200000000,((N116*12/[1]기본정보!F17-200000000)*20/100+20000000)*[1]기본정보!F17/12,N116*10/100))</f>
        <v>180000000</v>
      </c>
      <c r="O117" s="184"/>
      <c r="P117" s="184"/>
      <c r="Q117" s="184"/>
      <c r="R117" s="185"/>
    </row>
    <row r="118" spans="1:18" s="12" customFormat="1" ht="15" customHeight="1" x14ac:dyDescent="0.15">
      <c r="C118" s="180" t="s">
        <v>46</v>
      </c>
      <c r="D118" s="181"/>
      <c r="E118" s="181"/>
      <c r="F118" s="181"/>
      <c r="G118" s="181"/>
      <c r="H118" s="181"/>
      <c r="I118" s="181"/>
      <c r="J118" s="181"/>
      <c r="K118" s="181"/>
      <c r="L118" s="181"/>
      <c r="M118" s="182"/>
      <c r="N118" s="183">
        <f>N117-N114</f>
        <v>0</v>
      </c>
      <c r="O118" s="184"/>
      <c r="P118" s="184"/>
      <c r="Q118" s="184"/>
      <c r="R118" s="185"/>
    </row>
  </sheetData>
  <mergeCells count="383">
    <mergeCell ref="T84:X84"/>
    <mergeCell ref="N71:Q71"/>
    <mergeCell ref="F89:M89"/>
    <mergeCell ref="N89:Q89"/>
    <mergeCell ref="R89:S89"/>
    <mergeCell ref="T89:X89"/>
    <mergeCell ref="T46:X46"/>
    <mergeCell ref="T47:X47"/>
    <mergeCell ref="T48:X48"/>
    <mergeCell ref="T49:X49"/>
    <mergeCell ref="T50:X50"/>
    <mergeCell ref="T51:X51"/>
    <mergeCell ref="T52:X52"/>
    <mergeCell ref="F46:M46"/>
    <mergeCell ref="F47:M47"/>
    <mergeCell ref="F48:M48"/>
    <mergeCell ref="F49:M49"/>
    <mergeCell ref="F50:M50"/>
    <mergeCell ref="F51:M51"/>
    <mergeCell ref="F52:M52"/>
    <mergeCell ref="N46:Q46"/>
    <mergeCell ref="N47:Q47"/>
    <mergeCell ref="N48:Q48"/>
    <mergeCell ref="N49:Q49"/>
    <mergeCell ref="F64:M64"/>
    <mergeCell ref="N64:Q64"/>
    <mergeCell ref="N52:Q52"/>
    <mergeCell ref="F85:M85"/>
    <mergeCell ref="N85:Q85"/>
    <mergeCell ref="R85:S85"/>
    <mergeCell ref="T57:X57"/>
    <mergeCell ref="T85:X85"/>
    <mergeCell ref="B104:J104"/>
    <mergeCell ref="K104:N104"/>
    <mergeCell ref="O104:S104"/>
    <mergeCell ref="T104:AD104"/>
    <mergeCell ref="T62:X62"/>
    <mergeCell ref="T63:X63"/>
    <mergeCell ref="T59:X59"/>
    <mergeCell ref="T93:X93"/>
    <mergeCell ref="T68:X68"/>
    <mergeCell ref="T65:X65"/>
    <mergeCell ref="N78:Q78"/>
    <mergeCell ref="R78:S78"/>
    <mergeCell ref="N65:Q65"/>
    <mergeCell ref="N74:Q74"/>
    <mergeCell ref="N69:Q69"/>
    <mergeCell ref="N80:Q80"/>
    <mergeCell ref="B98:E98"/>
    <mergeCell ref="M97:O97"/>
    <mergeCell ref="P97:S97"/>
    <mergeCell ref="M96:S96"/>
    <mergeCell ref="F76:M76"/>
    <mergeCell ref="N76:Q76"/>
    <mergeCell ref="F77:M77"/>
    <mergeCell ref="F78:M78"/>
    <mergeCell ref="F70:M70"/>
    <mergeCell ref="F75:M75"/>
    <mergeCell ref="N81:Q81"/>
    <mergeCell ref="T102:AD102"/>
    <mergeCell ref="K103:N103"/>
    <mergeCell ref="O103:S103"/>
    <mergeCell ref="T103:AD103"/>
    <mergeCell ref="T106:AD106"/>
    <mergeCell ref="T105:AD105"/>
    <mergeCell ref="B105:J105"/>
    <mergeCell ref="B102:J102"/>
    <mergeCell ref="B103:J103"/>
    <mergeCell ref="K105:N105"/>
    <mergeCell ref="O105:S105"/>
    <mergeCell ref="B106:J106"/>
    <mergeCell ref="K106:N106"/>
    <mergeCell ref="F98:H98"/>
    <mergeCell ref="F38:M38"/>
    <mergeCell ref="F36:M36"/>
    <mergeCell ref="F40:M40"/>
    <mergeCell ref="R42:S42"/>
    <mergeCell ref="R45:S45"/>
    <mergeCell ref="R36:S36"/>
    <mergeCell ref="N67:Q67"/>
    <mergeCell ref="F56:M56"/>
    <mergeCell ref="F58:M58"/>
    <mergeCell ref="N58:Q58"/>
    <mergeCell ref="F66:M66"/>
    <mergeCell ref="N66:Q66"/>
    <mergeCell ref="R66:S66"/>
    <mergeCell ref="F45:M45"/>
    <mergeCell ref="F57:M57"/>
    <mergeCell ref="N57:Q57"/>
    <mergeCell ref="R57:S57"/>
    <mergeCell ref="F63:M63"/>
    <mergeCell ref="R62:S62"/>
    <mergeCell ref="R63:S63"/>
    <mergeCell ref="F62:M62"/>
    <mergeCell ref="N62:Q62"/>
    <mergeCell ref="F83:M83"/>
    <mergeCell ref="F37:M37"/>
    <mergeCell ref="F39:M39"/>
    <mergeCell ref="R64:S64"/>
    <mergeCell ref="N83:Q83"/>
    <mergeCell ref="R83:S83"/>
    <mergeCell ref="T83:X83"/>
    <mergeCell ref="R80:S80"/>
    <mergeCell ref="N41:Q41"/>
    <mergeCell ref="T39:X39"/>
    <mergeCell ref="R56:S56"/>
    <mergeCell ref="F61:M61"/>
    <mergeCell ref="N56:Q56"/>
    <mergeCell ref="F55:M55"/>
    <mergeCell ref="F53:M53"/>
    <mergeCell ref="F60:M60"/>
    <mergeCell ref="N60:Q60"/>
    <mergeCell ref="R60:S60"/>
    <mergeCell ref="R46:S46"/>
    <mergeCell ref="R47:S47"/>
    <mergeCell ref="R48:S48"/>
    <mergeCell ref="R49:S49"/>
    <mergeCell ref="R50:S50"/>
    <mergeCell ref="R51:S51"/>
    <mergeCell ref="R52:S52"/>
    <mergeCell ref="N37:Q37"/>
    <mergeCell ref="T37:X37"/>
    <mergeCell ref="R37:S37"/>
    <mergeCell ref="N36:Q36"/>
    <mergeCell ref="N63:Q63"/>
    <mergeCell ref="T32:X32"/>
    <mergeCell ref="T36:X36"/>
    <mergeCell ref="T43:X43"/>
    <mergeCell ref="R39:S39"/>
    <mergeCell ref="N40:Q40"/>
    <mergeCell ref="N39:Q39"/>
    <mergeCell ref="T40:X40"/>
    <mergeCell ref="N50:Q50"/>
    <mergeCell ref="N51:Q51"/>
    <mergeCell ref="R41:S41"/>
    <mergeCell ref="N38:Q38"/>
    <mergeCell ref="T66:X66"/>
    <mergeCell ref="R81:S81"/>
    <mergeCell ref="T81:X81"/>
    <mergeCell ref="R82:S82"/>
    <mergeCell ref="T82:X82"/>
    <mergeCell ref="R79:S79"/>
    <mergeCell ref="T77:X77"/>
    <mergeCell ref="R77:S77"/>
    <mergeCell ref="N115:R115"/>
    <mergeCell ref="F96:H97"/>
    <mergeCell ref="I96:L97"/>
    <mergeCell ref="O106:S106"/>
    <mergeCell ref="K102:N102"/>
    <mergeCell ref="O102:S102"/>
    <mergeCell ref="I99:L99"/>
    <mergeCell ref="R74:S74"/>
    <mergeCell ref="T74:X74"/>
    <mergeCell ref="F90:M90"/>
    <mergeCell ref="I98:L98"/>
    <mergeCell ref="B99:H99"/>
    <mergeCell ref="T78:X78"/>
    <mergeCell ref="B96:E97"/>
    <mergeCell ref="B53:D90"/>
    <mergeCell ref="F68:M68"/>
    <mergeCell ref="F65:M65"/>
    <mergeCell ref="T54:X54"/>
    <mergeCell ref="T69:X69"/>
    <mergeCell ref="T56:X56"/>
    <mergeCell ref="N68:Q68"/>
    <mergeCell ref="R68:S68"/>
    <mergeCell ref="N59:Q59"/>
    <mergeCell ref="T61:X61"/>
    <mergeCell ref="C118:M118"/>
    <mergeCell ref="N118:R118"/>
    <mergeCell ref="C116:M116"/>
    <mergeCell ref="N116:R116"/>
    <mergeCell ref="C117:M117"/>
    <mergeCell ref="N117:R117"/>
    <mergeCell ref="R38:S38"/>
    <mergeCell ref="N77:Q77"/>
    <mergeCell ref="B19:D19"/>
    <mergeCell ref="E19:M19"/>
    <mergeCell ref="R23:S23"/>
    <mergeCell ref="F23:M23"/>
    <mergeCell ref="B22:D24"/>
    <mergeCell ref="F22:M22"/>
    <mergeCell ref="C114:M114"/>
    <mergeCell ref="B109:R109"/>
    <mergeCell ref="C112:M112"/>
    <mergeCell ref="N112:R112"/>
    <mergeCell ref="C113:M113"/>
    <mergeCell ref="N113:R113"/>
    <mergeCell ref="F30:M30"/>
    <mergeCell ref="N114:R114"/>
    <mergeCell ref="N30:Q30"/>
    <mergeCell ref="C115:M115"/>
    <mergeCell ref="B5:AD5"/>
    <mergeCell ref="C7:K7"/>
    <mergeCell ref="C8:K8"/>
    <mergeCell ref="C9:K9"/>
    <mergeCell ref="L7:T7"/>
    <mergeCell ref="U7:AC7"/>
    <mergeCell ref="L8:T8"/>
    <mergeCell ref="B26:D45"/>
    <mergeCell ref="N29:Q29"/>
    <mergeCell ref="F33:M33"/>
    <mergeCell ref="F41:M41"/>
    <mergeCell ref="N23:Q23"/>
    <mergeCell ref="F24:M24"/>
    <mergeCell ref="F31:M31"/>
    <mergeCell ref="N31:Q31"/>
    <mergeCell ref="F43:M43"/>
    <mergeCell ref="N43:Q43"/>
    <mergeCell ref="B25:M25"/>
    <mergeCell ref="N25:Q25"/>
    <mergeCell ref="T24:X24"/>
    <mergeCell ref="H15:U16"/>
    <mergeCell ref="V15:Y15"/>
    <mergeCell ref="T22:X22"/>
    <mergeCell ref="T28:X28"/>
    <mergeCell ref="F42:M42"/>
    <mergeCell ref="N42:Q42"/>
    <mergeCell ref="F44:M44"/>
    <mergeCell ref="N44:Q44"/>
    <mergeCell ref="R44:S44"/>
    <mergeCell ref="Y26:AD52"/>
    <mergeCell ref="C10:K10"/>
    <mergeCell ref="B12:AD12"/>
    <mergeCell ref="T20:X20"/>
    <mergeCell ref="R19:S19"/>
    <mergeCell ref="Z15:AD15"/>
    <mergeCell ref="V16:Y16"/>
    <mergeCell ref="Z16:AD16"/>
    <mergeCell ref="B18:AD18"/>
    <mergeCell ref="B15:C16"/>
    <mergeCell ref="D15:G16"/>
    <mergeCell ref="N19:Q19"/>
    <mergeCell ref="T19:X19"/>
    <mergeCell ref="Y19:AD19"/>
    <mergeCell ref="B20:D21"/>
    <mergeCell ref="Y20:AD21"/>
    <mergeCell ref="F21:M21"/>
    <mergeCell ref="N21:Q21"/>
    <mergeCell ref="R21:S21"/>
    <mergeCell ref="N22:Q22"/>
    <mergeCell ref="N20:Q20"/>
    <mergeCell ref="R20:S20"/>
    <mergeCell ref="R22:S22"/>
    <mergeCell ref="N24:Q24"/>
    <mergeCell ref="Y22:AD24"/>
    <mergeCell ref="F26:M26"/>
    <mergeCell ref="N26:Q26"/>
    <mergeCell ref="R26:S26"/>
    <mergeCell ref="T23:X23"/>
    <mergeCell ref="R24:S24"/>
    <mergeCell ref="R25:S25"/>
    <mergeCell ref="Y25:AD25"/>
    <mergeCell ref="T25:X25"/>
    <mergeCell ref="T26:X26"/>
    <mergeCell ref="T21:X21"/>
    <mergeCell ref="F20:M20"/>
    <mergeCell ref="F27:M27"/>
    <mergeCell ref="F28:M28"/>
    <mergeCell ref="N28:Q28"/>
    <mergeCell ref="R35:S35"/>
    <mergeCell ref="R32:S32"/>
    <mergeCell ref="N34:Q34"/>
    <mergeCell ref="R29:S29"/>
    <mergeCell ref="R30:S30"/>
    <mergeCell ref="R34:S34"/>
    <mergeCell ref="N33:Q33"/>
    <mergeCell ref="N32:Q32"/>
    <mergeCell ref="F34:M34"/>
    <mergeCell ref="F35:M35"/>
    <mergeCell ref="F29:M29"/>
    <mergeCell ref="F32:M32"/>
    <mergeCell ref="R28:S28"/>
    <mergeCell ref="R33:S33"/>
    <mergeCell ref="R31:S31"/>
    <mergeCell ref="N35:Q35"/>
    <mergeCell ref="T31:X31"/>
    <mergeCell ref="T45:X45"/>
    <mergeCell ref="T53:X53"/>
    <mergeCell ref="N55:Q55"/>
    <mergeCell ref="R55:S55"/>
    <mergeCell ref="N53:Q53"/>
    <mergeCell ref="N45:Q45"/>
    <mergeCell ref="N61:Q61"/>
    <mergeCell ref="T27:X27"/>
    <mergeCell ref="N27:Q27"/>
    <mergeCell ref="R27:S27"/>
    <mergeCell ref="T41:X41"/>
    <mergeCell ref="T38:X38"/>
    <mergeCell ref="T35:X35"/>
    <mergeCell ref="T33:X33"/>
    <mergeCell ref="T29:X29"/>
    <mergeCell ref="T30:X30"/>
    <mergeCell ref="T34:X34"/>
    <mergeCell ref="T42:X42"/>
    <mergeCell ref="R43:S43"/>
    <mergeCell ref="R40:S40"/>
    <mergeCell ref="R58:S58"/>
    <mergeCell ref="R53:S53"/>
    <mergeCell ref="R54:S54"/>
    <mergeCell ref="AA99:AD99"/>
    <mergeCell ref="M99:V99"/>
    <mergeCell ref="W99:Z99"/>
    <mergeCell ref="M98:O98"/>
    <mergeCell ref="P98:S98"/>
    <mergeCell ref="AA98:AD98"/>
    <mergeCell ref="T98:V98"/>
    <mergeCell ref="W98:Z98"/>
    <mergeCell ref="T90:X90"/>
    <mergeCell ref="T96:V97"/>
    <mergeCell ref="W96:Z97"/>
    <mergeCell ref="AA96:AD97"/>
    <mergeCell ref="R76:S76"/>
    <mergeCell ref="N79:Q79"/>
    <mergeCell ref="Y93:AD93"/>
    <mergeCell ref="B93:Q93"/>
    <mergeCell ref="R93:S93"/>
    <mergeCell ref="N90:Q90"/>
    <mergeCell ref="R90:S90"/>
    <mergeCell ref="F81:M81"/>
    <mergeCell ref="F80:M80"/>
    <mergeCell ref="Y53:AD92"/>
    <mergeCell ref="T58:X58"/>
    <mergeCell ref="T79:X79"/>
    <mergeCell ref="T80:X80"/>
    <mergeCell ref="T67:X67"/>
    <mergeCell ref="T73:X73"/>
    <mergeCell ref="T71:X71"/>
    <mergeCell ref="T76:X76"/>
    <mergeCell ref="T64:X64"/>
    <mergeCell ref="F82:M82"/>
    <mergeCell ref="N82:Q82"/>
    <mergeCell ref="R70:S70"/>
    <mergeCell ref="F79:M79"/>
    <mergeCell ref="R71:S71"/>
    <mergeCell ref="T55:X55"/>
    <mergeCell ref="T60:X60"/>
    <mergeCell ref="T44:X44"/>
    <mergeCell ref="F86:M86"/>
    <mergeCell ref="F87:M87"/>
    <mergeCell ref="F88:M88"/>
    <mergeCell ref="N86:Q86"/>
    <mergeCell ref="N87:Q87"/>
    <mergeCell ref="N88:Q88"/>
    <mergeCell ref="R86:S86"/>
    <mergeCell ref="R87:S87"/>
    <mergeCell ref="R88:S88"/>
    <mergeCell ref="T86:X86"/>
    <mergeCell ref="T87:X87"/>
    <mergeCell ref="T88:X88"/>
    <mergeCell ref="F73:M73"/>
    <mergeCell ref="N73:Q73"/>
    <mergeCell ref="F54:M54"/>
    <mergeCell ref="N54:Q54"/>
    <mergeCell ref="R75:S75"/>
    <mergeCell ref="T75:X75"/>
    <mergeCell ref="R73:S73"/>
    <mergeCell ref="T70:X70"/>
    <mergeCell ref="F72:M72"/>
    <mergeCell ref="R59:S59"/>
    <mergeCell ref="R61:S61"/>
    <mergeCell ref="R69:S69"/>
    <mergeCell ref="R65:S65"/>
    <mergeCell ref="F91:M91"/>
    <mergeCell ref="N91:Q91"/>
    <mergeCell ref="R91:S91"/>
    <mergeCell ref="R92:S92"/>
    <mergeCell ref="T91:X91"/>
    <mergeCell ref="T92:X92"/>
    <mergeCell ref="F59:M59"/>
    <mergeCell ref="F74:M74"/>
    <mergeCell ref="N72:Q72"/>
    <mergeCell ref="R72:S72"/>
    <mergeCell ref="T72:X72"/>
    <mergeCell ref="N75:Q75"/>
    <mergeCell ref="F71:M71"/>
    <mergeCell ref="F69:M69"/>
    <mergeCell ref="R67:S67"/>
    <mergeCell ref="F67:M67"/>
    <mergeCell ref="N70:Q70"/>
    <mergeCell ref="F84:M84"/>
    <mergeCell ref="N84:Q84"/>
    <mergeCell ref="R84:S84"/>
  </mergeCells>
  <phoneticPr fontId="3" type="noConversion"/>
  <hyperlinks>
    <hyperlink ref="C7:K7" r:id="rId1" tooltip="법인세법시행규칙 별지 제6호" display="비과세소득명세서" xr:uid="{00000000-0004-0000-0000-000000000000}"/>
    <hyperlink ref="L7:T7" r:id="rId2" tooltip="법인세법시행규칙 별지 제7호" display="소득공제조정명세서" xr:uid="{00000000-0004-0000-0000-000001000000}"/>
    <hyperlink ref="U7:AC7" r:id="rId3" tooltip="법인세법시행규칙 별지 제8호(갑)" display="공제감면 추가납부세액합계표(갑)" xr:uid="{00000000-0004-0000-0000-000002000000}"/>
    <hyperlink ref="C8:K8" r:id="rId4" tooltip="법인세법시행규칙 별지 제12호" display="농특세 과세표준 및 세액조정계산서" xr:uid="{00000000-0004-0000-0000-000003000000}"/>
    <hyperlink ref="L8:S8" r:id="rId5" display="표준손익계산서(일반법인용)" xr:uid="{00000000-0004-0000-0000-000004000000}"/>
    <hyperlink ref="L8:T8" r:id="rId6" tooltip="법인세법시행규칙 별지 제3호" display="법인세 과세표준 및 세액조정계산서" xr:uid="{00000000-0004-0000-0000-000005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1" orientation="portrait" blackAndWhite="1" r:id="rId7"/>
  <headerFooter alignWithMargins="0"/>
  <rowBreaks count="1" manualBreakCount="1">
    <brk id="93" max="29" man="1"/>
  </rowBreaks>
  <drawing r:id="rId8"/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13</vt:lpstr>
      <vt:lpstr>'13'!Print_Area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2017-02-20T06:53:47Z</cp:lastPrinted>
  <dcterms:created xsi:type="dcterms:W3CDTF">2006-07-21T07:00:55Z</dcterms:created>
  <dcterms:modified xsi:type="dcterms:W3CDTF">2022-02-16T13:59:01Z</dcterms:modified>
</cp:coreProperties>
</file>