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10980" yWindow="-285" windowWidth="17400" windowHeight="11370"/>
  </bookViews>
  <sheets>
    <sheet name="3의2(2)1쪽" sheetId="1" r:id="rId1"/>
    <sheet name="3의2(2)2쪽" sheetId="2" r:id="rId2"/>
    <sheet name="3의2(2)3쪽" sheetId="3" r:id="rId3"/>
    <sheet name="3의2(2)4쪽" sheetId="4" r:id="rId4"/>
    <sheet name="3의2(2)5쪽" sheetId="5" r:id="rId5"/>
    <sheet name="3의2(2)6쪽" sheetId="6" r:id="rId6"/>
  </sheets>
  <externalReferences>
    <externalReference r:id="rId7"/>
  </externalReferences>
  <definedNames>
    <definedName name="_xlnm._FilterDatabase" localSheetId="2" hidden="1">'3의2(2)3쪽'!$A$9:$Z$60</definedName>
    <definedName name="_xlnm._FilterDatabase" localSheetId="3" hidden="1">'3의2(2)4쪽'!$A$33:$AB$60</definedName>
    <definedName name="_xlnm._FilterDatabase" localSheetId="4" hidden="1">'3의2(2)5쪽'!$B$9:$Z$61</definedName>
    <definedName name="_xlnm.Print_Area" localSheetId="0">'3의2(2)1쪽'!$B$11:$Z$69</definedName>
    <definedName name="_xlnm.Print_Area" localSheetId="1">'3의2(2)2쪽'!$B$2:$Z$60</definedName>
    <definedName name="_xlnm.Print_Area" localSheetId="2">'3의2(2)3쪽'!$B$2:$Z$60</definedName>
    <definedName name="_xlnm.Print_Area" localSheetId="3">'3의2(2)4쪽'!$B$2:$Z$60</definedName>
    <definedName name="_xlnm.Print_Area" localSheetId="4">'3의2(2)5쪽'!$B$2:$Z$61</definedName>
    <definedName name="_xlnm.Print_Area" localSheetId="5">'3의2(2)6쪽'!$B$2:$Z$48</definedName>
  </definedNames>
  <calcPr calcId="162913"/>
</workbook>
</file>

<file path=xl/calcChain.xml><?xml version="1.0" encoding="utf-8"?>
<calcChain xmlns="http://schemas.openxmlformats.org/spreadsheetml/2006/main">
  <c r="S50" i="1" l="1"/>
  <c r="B50" i="1"/>
  <c r="AB15" i="6" l="1"/>
  <c r="AB16" i="6"/>
  <c r="AB17" i="6"/>
  <c r="AB18" i="6"/>
  <c r="AB19" i="6"/>
  <c r="AB20" i="6"/>
  <c r="AB21" i="6"/>
  <c r="AB22" i="6"/>
  <c r="AB23" i="6"/>
  <c r="AB24" i="6"/>
  <c r="AB25" i="6"/>
  <c r="AB26" i="6"/>
  <c r="AB27" i="6"/>
  <c r="AB28" i="6"/>
  <c r="AB29" i="6"/>
  <c r="AB30" i="6"/>
  <c r="AB31" i="6"/>
  <c r="AB32" i="6"/>
  <c r="AB33" i="6"/>
  <c r="AB34" i="6"/>
  <c r="AB35" i="6"/>
  <c r="AB36" i="6"/>
  <c r="AB37" i="6"/>
  <c r="AB38" i="6"/>
  <c r="AB39" i="6"/>
  <c r="AB40" i="6"/>
  <c r="AB41" i="6"/>
  <c r="AB42" i="6"/>
  <c r="AB43" i="6"/>
  <c r="AB44" i="6"/>
  <c r="AB45" i="6"/>
  <c r="AB46" i="6"/>
  <c r="AB47" i="6"/>
  <c r="AB14" i="6"/>
  <c r="AB11" i="6"/>
  <c r="AB12" i="6"/>
  <c r="AB10" i="6"/>
  <c r="AB60" i="5"/>
  <c r="AB59" i="5"/>
  <c r="AB58" i="5"/>
  <c r="AB57" i="5"/>
  <c r="AB56" i="5"/>
  <c r="AB55" i="5"/>
  <c r="AB54" i="5"/>
  <c r="AB53" i="5"/>
  <c r="AB48" i="5"/>
  <c r="AB47" i="5"/>
  <c r="AB46" i="5"/>
  <c r="AB45" i="5"/>
  <c r="AB44" i="5"/>
  <c r="AB41" i="5"/>
  <c r="AB39" i="5"/>
  <c r="AB37" i="5"/>
  <c r="AB35" i="5"/>
  <c r="AB32" i="5"/>
  <c r="AB30" i="5"/>
  <c r="AB28" i="5"/>
  <c r="AB25" i="5"/>
  <c r="AB23" i="5"/>
  <c r="AB21" i="5"/>
  <c r="AB20" i="5"/>
  <c r="AB19" i="5"/>
  <c r="AB18" i="5"/>
  <c r="AB17" i="5"/>
  <c r="AB16" i="5"/>
  <c r="AB15" i="5"/>
  <c r="AB12" i="5"/>
  <c r="AB10" i="5"/>
  <c r="AB51" i="5"/>
  <c r="AB50" i="5"/>
  <c r="AB49" i="5"/>
  <c r="AB42" i="5"/>
  <c r="AB40" i="5"/>
  <c r="AB38" i="5"/>
  <c r="AB36" i="5"/>
  <c r="AB33" i="5"/>
  <c r="AB31" i="5"/>
  <c r="AB29" i="5"/>
  <c r="AB26" i="5"/>
  <c r="AB24" i="5"/>
  <c r="AB13" i="5"/>
  <c r="AB11" i="5"/>
  <c r="AB35" i="4"/>
  <c r="AB36" i="4"/>
  <c r="AB37" i="4"/>
  <c r="AB39" i="4"/>
  <c r="AB40" i="4"/>
  <c r="AB41" i="4"/>
  <c r="AB43" i="4"/>
  <c r="AB44" i="4"/>
  <c r="AB45" i="4"/>
  <c r="AB47" i="4"/>
  <c r="AB48" i="4"/>
  <c r="AB49" i="4"/>
  <c r="AB51" i="4"/>
  <c r="AB52" i="4"/>
  <c r="AB53" i="4"/>
  <c r="AB54" i="4"/>
  <c r="AB55" i="4"/>
  <c r="AB56" i="4"/>
  <c r="AB58" i="4"/>
  <c r="AB59" i="4"/>
  <c r="AB30" i="4"/>
  <c r="AB29" i="4"/>
  <c r="AB28" i="4"/>
  <c r="AB27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10" i="4"/>
  <c r="AB10" i="3"/>
  <c r="AB20" i="3"/>
  <c r="AB59" i="3"/>
  <c r="AB56" i="3"/>
  <c r="AB53" i="3"/>
  <c r="AB50" i="3"/>
  <c r="AB49" i="3"/>
  <c r="AB48" i="3"/>
  <c r="AB47" i="3"/>
  <c r="AB46" i="3"/>
  <c r="AB45" i="3"/>
  <c r="AB44" i="3"/>
  <c r="AB43" i="3"/>
  <c r="AB42" i="3"/>
  <c r="AB41" i="3"/>
  <c r="AB40" i="3"/>
  <c r="AB39" i="3"/>
  <c r="AB38" i="3"/>
  <c r="AB37" i="3"/>
  <c r="AB35" i="3"/>
  <c r="AB30" i="3"/>
  <c r="AB26" i="3"/>
  <c r="AB22" i="3"/>
  <c r="AB19" i="3"/>
  <c r="AB15" i="3"/>
  <c r="AB11" i="3"/>
  <c r="AB58" i="3"/>
  <c r="AB57" i="3"/>
  <c r="AB55" i="3"/>
  <c r="AB54" i="3"/>
  <c r="AB33" i="3"/>
  <c r="AB32" i="3"/>
  <c r="AB31" i="3"/>
  <c r="AB29" i="3"/>
  <c r="AB28" i="3"/>
  <c r="AB27" i="3"/>
  <c r="AB25" i="3"/>
  <c r="AB24" i="3"/>
  <c r="AB23" i="3"/>
  <c r="AB21" i="3"/>
  <c r="AB18" i="3"/>
  <c r="AB17" i="3"/>
  <c r="AB16" i="3"/>
  <c r="AB14" i="3"/>
  <c r="AB13" i="3"/>
  <c r="AB12" i="3"/>
  <c r="AB12" i="2"/>
  <c r="AB13" i="2"/>
  <c r="AB59" i="2"/>
  <c r="AB58" i="2"/>
  <c r="AB56" i="2"/>
  <c r="AB55" i="2"/>
  <c r="AB54" i="2"/>
  <c r="AB52" i="2"/>
  <c r="AB51" i="2"/>
  <c r="AB50" i="2"/>
  <c r="AB48" i="2"/>
  <c r="AB47" i="2"/>
  <c r="AB46" i="2"/>
  <c r="AB44" i="2"/>
  <c r="AB43" i="2"/>
  <c r="AB35" i="2"/>
  <c r="AB34" i="2"/>
  <c r="AB32" i="2"/>
  <c r="AB31" i="2"/>
  <c r="AB29" i="2"/>
  <c r="AB28" i="2"/>
  <c r="AB15" i="2"/>
  <c r="AB16" i="2"/>
  <c r="AB17" i="2"/>
  <c r="AB18" i="2"/>
  <c r="AB21" i="2"/>
  <c r="AB22" i="2"/>
  <c r="AB23" i="2"/>
  <c r="AB24" i="2"/>
  <c r="AB25" i="2"/>
  <c r="AB26" i="2"/>
  <c r="AB27" i="2"/>
  <c r="AB30" i="2"/>
  <c r="AB33" i="2"/>
  <c r="AB37" i="2"/>
  <c r="AB38" i="2"/>
  <c r="AB39" i="2"/>
  <c r="AB40" i="2"/>
  <c r="AB42" i="2"/>
  <c r="AB45" i="2"/>
  <c r="AB49" i="2"/>
  <c r="AB53" i="2"/>
  <c r="AB57" i="2"/>
  <c r="B3" i="6" l="1"/>
  <c r="B3" i="5"/>
  <c r="B3" i="4"/>
  <c r="B3" i="3"/>
  <c r="B3" i="2"/>
  <c r="Q6" i="6" l="1"/>
  <c r="Q6" i="5"/>
  <c r="Q6" i="4"/>
  <c r="Q6" i="3"/>
  <c r="Q6" i="2"/>
  <c r="Q15" i="1"/>
  <c r="B8" i="5"/>
  <c r="U6" i="3" l="1"/>
  <c r="U6" i="4"/>
  <c r="U6" i="5"/>
  <c r="U6" i="6"/>
  <c r="U6" i="2"/>
  <c r="B8" i="3"/>
  <c r="B8" i="4"/>
  <c r="B8" i="6"/>
  <c r="B8" i="2"/>
  <c r="B2" i="3" l="1"/>
  <c r="B2" i="4"/>
  <c r="B2" i="5"/>
  <c r="B2" i="6"/>
  <c r="B2" i="2"/>
  <c r="G16" i="1" l="1"/>
  <c r="U15" i="1"/>
  <c r="G15" i="1"/>
  <c r="G6" i="5" l="1"/>
  <c r="G6" i="2"/>
  <c r="G6" i="6"/>
  <c r="G6" i="3"/>
  <c r="G6" i="4"/>
  <c r="G7" i="2"/>
  <c r="G7" i="6"/>
  <c r="G7" i="3"/>
  <c r="G7" i="4"/>
  <c r="G7" i="5"/>
  <c r="B57" i="4"/>
  <c r="S57" i="4"/>
  <c r="AB57" i="4" s="1"/>
  <c r="S34" i="5"/>
  <c r="AB34" i="5" s="1"/>
  <c r="B34" i="5"/>
  <c r="S27" i="5"/>
  <c r="B27" i="5"/>
  <c r="S24" i="4"/>
  <c r="B24" i="4"/>
  <c r="S12" i="4"/>
  <c r="B12" i="4"/>
  <c r="B51" i="3" s="1"/>
  <c r="AB51" i="3" s="1"/>
  <c r="S52" i="3"/>
  <c r="B52" i="3"/>
  <c r="AB52" i="3" s="1"/>
  <c r="S41" i="2"/>
  <c r="B41" i="2"/>
  <c r="S26" i="2"/>
  <c r="B26" i="2"/>
  <c r="S41" i="1"/>
  <c r="B41" i="1"/>
  <c r="S34" i="1"/>
  <c r="B34" i="1"/>
  <c r="S27" i="1"/>
  <c r="B27" i="1"/>
  <c r="B34" i="4"/>
  <c r="B38" i="4"/>
  <c r="B42" i="4"/>
  <c r="B46" i="4"/>
  <c r="B50" i="4"/>
  <c r="S34" i="4"/>
  <c r="AB34" i="4" s="1"/>
  <c r="S38" i="4"/>
  <c r="AB38" i="4" s="1"/>
  <c r="S42" i="4"/>
  <c r="S46" i="4"/>
  <c r="S50" i="4"/>
  <c r="AB50" i="4" s="1"/>
  <c r="S51" i="3"/>
  <c r="S24" i="6"/>
  <c r="B24" i="6"/>
  <c r="S52" i="5"/>
  <c r="B52" i="5"/>
  <c r="S43" i="5"/>
  <c r="AB43" i="5" s="1"/>
  <c r="B43" i="5"/>
  <c r="S14" i="5"/>
  <c r="B14" i="5"/>
  <c r="S36" i="3"/>
  <c r="S34" i="3" s="1"/>
  <c r="B36" i="3"/>
  <c r="B34" i="3"/>
  <c r="S22" i="2"/>
  <c r="S36" i="2"/>
  <c r="B22" i="2"/>
  <c r="B36" i="2"/>
  <c r="S23" i="1"/>
  <c r="S56" i="1"/>
  <c r="S14" i="2"/>
  <c r="B23" i="1"/>
  <c r="B20" i="1" s="1"/>
  <c r="B56" i="1"/>
  <c r="B14" i="2"/>
  <c r="B10" i="2" s="1"/>
  <c r="S14" i="6"/>
  <c r="S17" i="6"/>
  <c r="S33" i="6"/>
  <c r="S40" i="6"/>
  <c r="B14" i="6"/>
  <c r="B17" i="6"/>
  <c r="B46" i="6" s="1"/>
  <c r="B33" i="6"/>
  <c r="B40" i="6"/>
  <c r="AB14" i="5" l="1"/>
  <c r="AB52" i="5"/>
  <c r="AB27" i="5"/>
  <c r="S33" i="4"/>
  <c r="AB42" i="4"/>
  <c r="AB46" i="4"/>
  <c r="AB41" i="2"/>
  <c r="AB34" i="3"/>
  <c r="AB36" i="3"/>
  <c r="AB36" i="2"/>
  <c r="S10" i="2"/>
  <c r="AB14" i="2"/>
  <c r="B20" i="2"/>
  <c r="B33" i="4"/>
  <c r="S22" i="5"/>
  <c r="S46" i="6"/>
  <c r="S20" i="1"/>
  <c r="S20" i="2"/>
  <c r="S19" i="1"/>
  <c r="B19" i="1"/>
  <c r="B19" i="2"/>
  <c r="B22" i="5"/>
  <c r="S12" i="6" l="1"/>
  <c r="AB22" i="5"/>
  <c r="AB33" i="4"/>
  <c r="B12" i="6"/>
  <c r="B47" i="6" s="1"/>
  <c r="S19" i="2"/>
  <c r="AB20" i="2"/>
  <c r="S47" i="6"/>
  <c r="B31" i="4"/>
  <c r="AB19" i="2" l="1"/>
  <c r="S31" i="4"/>
  <c r="AB31" i="4" s="1"/>
</calcChain>
</file>

<file path=xl/comments1.xml><?xml version="1.0" encoding="utf-8"?>
<comments xmlns="http://schemas.openxmlformats.org/spreadsheetml/2006/main">
  <authors>
    <author>jungtj</author>
  </authors>
  <commentList>
    <comment ref="B12" authorId="0" shapeId="0">
      <text>
        <r>
          <rPr>
            <sz val="9"/>
            <color indexed="81"/>
            <rFont val="굴림"/>
            <family val="3"/>
            <charset val="129"/>
          </rPr>
          <t xml:space="preserve"> 1. 이 합계표준대차대조표는 표준대차대조표(일반법인용)[별지 제3호의2서식(1)]을 작성한 법인이 작성합니다. 
 2. 각 계정과목의 차변합계 및 대변합계란은 기업회계기준의 규정에 따른 총액처리의 결과가 반영되도록 작성합니다.
</t>
        </r>
      </text>
    </comment>
  </commentList>
</comments>
</file>

<file path=xl/sharedStrings.xml><?xml version="1.0" encoding="utf-8"?>
<sst xmlns="http://schemas.openxmlformats.org/spreadsheetml/2006/main" count="364" uniqueCount="260">
  <si>
    <t>(일반법인용)</t>
    <phoneticPr fontId="3" type="noConversion"/>
  </si>
  <si>
    <t xml:space="preserve">(단위 : 원) </t>
    <phoneticPr fontId="3" type="noConversion"/>
  </si>
  <si>
    <t xml:space="preserve"> 사업자등록번호</t>
    <phoneticPr fontId="3" type="noConversion"/>
  </si>
  <si>
    <t>법인명</t>
    <phoneticPr fontId="3" type="noConversion"/>
  </si>
  <si>
    <t xml:space="preserve"> 법인등록번호</t>
    <phoneticPr fontId="3" type="noConversion"/>
  </si>
  <si>
    <t xml:space="preserve">  ■ 자산항목</t>
    <phoneticPr fontId="3" type="noConversion"/>
  </si>
  <si>
    <t>차  변  합  계</t>
    <phoneticPr fontId="3" type="noConversion"/>
  </si>
  <si>
    <t>계  정  과  목</t>
    <phoneticPr fontId="3" type="noConversion"/>
  </si>
  <si>
    <t>코드</t>
    <phoneticPr fontId="3" type="noConversion"/>
  </si>
  <si>
    <t>대  변  합  계</t>
    <phoneticPr fontId="3" type="noConversion"/>
  </si>
  <si>
    <t xml:space="preserve"> Ⅰ.유동자산</t>
    <phoneticPr fontId="3" type="noConversion"/>
  </si>
  <si>
    <t xml:space="preserve">   7.선급금</t>
    <phoneticPr fontId="3" type="noConversion"/>
  </si>
  <si>
    <t>210㎜×297㎜</t>
    <phoneticPr fontId="3" type="noConversion"/>
  </si>
  <si>
    <t xml:space="preserve">   5.투자부동산</t>
    <phoneticPr fontId="3" type="noConversion"/>
  </si>
  <si>
    <t xml:space="preserve">   6.건설용 장비</t>
    <phoneticPr fontId="3" type="noConversion"/>
  </si>
  <si>
    <t xml:space="preserve">   3.광업권</t>
    <phoneticPr fontId="3" type="noConversion"/>
  </si>
  <si>
    <t>※ 관련서식</t>
    <phoneticPr fontId="3" type="noConversion"/>
  </si>
  <si>
    <t>(제1쪽)</t>
    <phoneticPr fontId="3" type="noConversion"/>
  </si>
  <si>
    <t>(제4쪽)</t>
    <phoneticPr fontId="3" type="noConversion"/>
  </si>
  <si>
    <t>(일반법인용)</t>
    <phoneticPr fontId="3" type="noConversion"/>
  </si>
  <si>
    <t xml:space="preserve">(단위 : 원) </t>
    <phoneticPr fontId="3" type="noConversion"/>
  </si>
  <si>
    <t xml:space="preserve"> 사업자등록번호</t>
    <phoneticPr fontId="3" type="noConversion"/>
  </si>
  <si>
    <t>법인명</t>
    <phoneticPr fontId="3" type="noConversion"/>
  </si>
  <si>
    <t xml:space="preserve"> 법인등록번호</t>
    <phoneticPr fontId="3" type="noConversion"/>
  </si>
  <si>
    <t>차  변  합  계</t>
    <phoneticPr fontId="3" type="noConversion"/>
  </si>
  <si>
    <t>계  정  과  목</t>
    <phoneticPr fontId="3" type="noConversion"/>
  </si>
  <si>
    <t>코드</t>
    <phoneticPr fontId="3" type="noConversion"/>
  </si>
  <si>
    <t>대  변  합  계</t>
    <phoneticPr fontId="3" type="noConversion"/>
  </si>
  <si>
    <t>210㎜×297㎜</t>
    <phoneticPr fontId="3" type="noConversion"/>
  </si>
  <si>
    <t>(제3쪽)</t>
    <phoneticPr fontId="3" type="noConversion"/>
  </si>
  <si>
    <t>(제2쪽)</t>
    <phoneticPr fontId="3" type="noConversion"/>
  </si>
  <si>
    <t xml:space="preserve"> 자산총계(Ⅰ＋Ⅱ)</t>
    <phoneticPr fontId="3" type="noConversion"/>
  </si>
  <si>
    <t xml:space="preserve"> Ⅰ.유동부채</t>
    <phoneticPr fontId="3" type="noConversion"/>
  </si>
  <si>
    <t xml:space="preserve"> Ⅱ.비유동부채</t>
    <phoneticPr fontId="3" type="noConversion"/>
  </si>
  <si>
    <t xml:space="preserve">   1.사채</t>
    <phoneticPr fontId="3" type="noConversion"/>
  </si>
  <si>
    <t xml:space="preserve">   2.전환사채 등 신종사채</t>
    <phoneticPr fontId="3" type="noConversion"/>
  </si>
  <si>
    <t xml:space="preserve">   3.장기차입금</t>
    <phoneticPr fontId="3" type="noConversion"/>
  </si>
  <si>
    <t xml:space="preserve"> 자 본 총 계(Ⅲ+ ~Ⅶ)</t>
    <phoneticPr fontId="3" type="noConversion"/>
  </si>
  <si>
    <t xml:space="preserve"> 부채와 자본총계</t>
    <phoneticPr fontId="3" type="noConversion"/>
  </si>
  <si>
    <t>나.부재료</t>
    <phoneticPr fontId="3" type="noConversion"/>
  </si>
  <si>
    <t>다.기타원재료</t>
    <phoneticPr fontId="3" type="noConversion"/>
  </si>
  <si>
    <t xml:space="preserve">   13.완성공사(주택 외)</t>
    <phoneticPr fontId="3" type="noConversion"/>
  </si>
  <si>
    <t xml:space="preserve">   14.미완성공사(주택 외)</t>
    <phoneticPr fontId="3" type="noConversion"/>
  </si>
  <si>
    <t>가.원재료</t>
    <phoneticPr fontId="3" type="noConversion"/>
  </si>
  <si>
    <t xml:space="preserve">   5.부산물</t>
    <phoneticPr fontId="3" type="noConversion"/>
  </si>
  <si>
    <t>가.분양미수금</t>
    <phoneticPr fontId="3" type="noConversion"/>
  </si>
  <si>
    <t xml:space="preserve">  (대손충당금)</t>
    <phoneticPr fontId="3" type="noConversion"/>
  </si>
  <si>
    <t>나.공사미수금</t>
    <phoneticPr fontId="3" type="noConversion"/>
  </si>
  <si>
    <t>다.기타미수금</t>
    <phoneticPr fontId="3" type="noConversion"/>
  </si>
  <si>
    <t>가.외상매출금</t>
    <phoneticPr fontId="3" type="noConversion"/>
  </si>
  <si>
    <t>나.받을어음</t>
    <phoneticPr fontId="3" type="noConversion"/>
  </si>
  <si>
    <t xml:space="preserve"> (2)유형자산</t>
    <phoneticPr fontId="3" type="noConversion"/>
  </si>
  <si>
    <t xml:space="preserve">  1.미수수익</t>
    <phoneticPr fontId="3" type="noConversion"/>
  </si>
  <si>
    <t xml:space="preserve">  2.선급비용</t>
    <phoneticPr fontId="3" type="noConversion"/>
  </si>
  <si>
    <t xml:space="preserve">  3.이연법인세자산</t>
    <phoneticPr fontId="3" type="noConversion"/>
  </si>
  <si>
    <t xml:space="preserve">  4.기타유동자산</t>
    <phoneticPr fontId="3" type="noConversion"/>
  </si>
  <si>
    <t>가.선급법인세</t>
    <phoneticPr fontId="3" type="noConversion"/>
  </si>
  <si>
    <t>나.부가가치세대급금</t>
    <phoneticPr fontId="3" type="noConversion"/>
  </si>
  <si>
    <t>다.선급관세</t>
    <phoneticPr fontId="3" type="noConversion"/>
  </si>
  <si>
    <t>가.매도가능증권</t>
    <phoneticPr fontId="3" type="noConversion"/>
  </si>
  <si>
    <t>나.만기보유증권</t>
    <phoneticPr fontId="3" type="noConversion"/>
  </si>
  <si>
    <t xml:space="preserve">  (현재가치할인차금)</t>
    <phoneticPr fontId="3" type="noConversion"/>
  </si>
  <si>
    <t>가.토지</t>
    <phoneticPr fontId="3" type="noConversion"/>
  </si>
  <si>
    <t>나.건물</t>
    <phoneticPr fontId="3" type="noConversion"/>
  </si>
  <si>
    <t xml:space="preserve"> (3)기타유동자산</t>
    <phoneticPr fontId="3" type="noConversion"/>
  </si>
  <si>
    <t xml:space="preserve">   (손상차손누계액)</t>
    <phoneticPr fontId="3" type="noConversion"/>
  </si>
  <si>
    <t xml:space="preserve">   (정부보조금등차감액)</t>
    <phoneticPr fontId="3" type="noConversion"/>
  </si>
  <si>
    <t xml:space="preserve">   (감가상각누계액)</t>
    <phoneticPr fontId="3" type="noConversion"/>
  </si>
  <si>
    <t xml:space="preserve">   8.건설중인 유형자산</t>
    <phoneticPr fontId="3" type="noConversion"/>
  </si>
  <si>
    <t xml:space="preserve">  10.공구·기구·비품</t>
    <phoneticPr fontId="3" type="noConversion"/>
  </si>
  <si>
    <t xml:space="preserve">   9.시설장치</t>
    <phoneticPr fontId="3" type="noConversion"/>
  </si>
  <si>
    <t xml:space="preserve">   가.특허권</t>
    <phoneticPr fontId="3" type="noConversion"/>
  </si>
  <si>
    <t xml:space="preserve">   나.상표권</t>
    <phoneticPr fontId="3" type="noConversion"/>
  </si>
  <si>
    <t xml:space="preserve">   다.실용신안권</t>
    <phoneticPr fontId="3" type="noConversion"/>
  </si>
  <si>
    <t xml:space="preserve">   라.의장권</t>
    <phoneticPr fontId="3" type="noConversion"/>
  </si>
  <si>
    <t xml:space="preserve">   가.장기외상매출금</t>
    <phoneticPr fontId="3" type="noConversion"/>
  </si>
  <si>
    <t xml:space="preserve">     (대손충당금)</t>
    <phoneticPr fontId="3" type="noConversion"/>
  </si>
  <si>
    <t xml:space="preserve">     (현재가치할인차금)</t>
    <phoneticPr fontId="3" type="noConversion"/>
  </si>
  <si>
    <t xml:space="preserve">   나.장기받을어음</t>
    <phoneticPr fontId="3" type="noConversion"/>
  </si>
  <si>
    <t xml:space="preserve">   다.장기기타매출채권</t>
    <phoneticPr fontId="3" type="noConversion"/>
  </si>
  <si>
    <t xml:space="preserve">   8.소프트웨어</t>
    <phoneticPr fontId="3" type="noConversion"/>
  </si>
  <si>
    <t xml:space="preserve">   9.저작권</t>
    <phoneticPr fontId="3" type="noConversion"/>
  </si>
  <si>
    <t xml:space="preserve">  10.제이용권</t>
    <phoneticPr fontId="3" type="noConversion"/>
  </si>
  <si>
    <t xml:space="preserve">   가.분양장기미수금</t>
    <phoneticPr fontId="3" type="noConversion"/>
  </si>
  <si>
    <t xml:space="preserve">   나.공사장기미수금</t>
    <phoneticPr fontId="3" type="noConversion"/>
  </si>
  <si>
    <t xml:space="preserve">   다.기타장기미수금</t>
    <phoneticPr fontId="3" type="noConversion"/>
  </si>
  <si>
    <t xml:space="preserve"> ■ 부채항목</t>
    <phoneticPr fontId="3" type="noConversion"/>
  </si>
  <si>
    <t xml:space="preserve">   1.매입채무</t>
    <phoneticPr fontId="3" type="noConversion"/>
  </si>
  <si>
    <t xml:space="preserve">   3.미지급금</t>
    <phoneticPr fontId="3" type="noConversion"/>
  </si>
  <si>
    <t xml:space="preserve">      (현재가치할인차금)</t>
    <phoneticPr fontId="3" type="noConversion"/>
  </si>
  <si>
    <t xml:space="preserve"> ■ 자본항목</t>
    <phoneticPr fontId="3" type="noConversion"/>
  </si>
  <si>
    <t xml:space="preserve">   4.자기주식처분이익</t>
    <phoneticPr fontId="3" type="noConversion"/>
  </si>
  <si>
    <t xml:space="preserve">   5.재평가잉여금</t>
    <phoneticPr fontId="3" type="noConversion"/>
  </si>
  <si>
    <t xml:space="preserve">   6.부의지분법자본변동</t>
    <phoneticPr fontId="3" type="noConversion"/>
  </si>
  <si>
    <t xml:space="preserve">    (정부보조금등차감액)</t>
    <phoneticPr fontId="3" type="noConversion"/>
  </si>
  <si>
    <t xml:space="preserve">    (현재가치할인차금)</t>
    <phoneticPr fontId="3" type="noConversion"/>
  </si>
  <si>
    <t xml:space="preserve">    가.장기분양선수금</t>
    <phoneticPr fontId="3" type="noConversion"/>
  </si>
  <si>
    <t xml:space="preserve">    나.장기공사선수금</t>
    <phoneticPr fontId="3" type="noConversion"/>
  </si>
  <si>
    <t xml:space="preserve">    다.장기기타선수금</t>
    <phoneticPr fontId="3" type="noConversion"/>
  </si>
  <si>
    <t xml:space="preserve">    (국민연금전환금)</t>
    <phoneticPr fontId="3" type="noConversion"/>
  </si>
  <si>
    <t xml:space="preserve">    (퇴직보험예치금)</t>
    <phoneticPr fontId="3" type="noConversion"/>
  </si>
  <si>
    <t xml:space="preserve">    (퇴직연금운용자산)</t>
    <phoneticPr fontId="3" type="noConversion"/>
  </si>
  <si>
    <t xml:space="preserve">    가.장기공사손실충당부채</t>
    <phoneticPr fontId="3" type="noConversion"/>
  </si>
  <si>
    <t xml:space="preserve">    나.장기제품보증충당부채</t>
    <phoneticPr fontId="3" type="noConversion"/>
  </si>
  <si>
    <t xml:space="preserve">    다.장기반품추정충당부채</t>
    <phoneticPr fontId="3" type="noConversion"/>
  </si>
  <si>
    <t xml:space="preserve">    라.장기하자보수충당부채</t>
    <phoneticPr fontId="3" type="noConversion"/>
  </si>
  <si>
    <r>
      <t>(제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쪽)</t>
    </r>
    <phoneticPr fontId="3" type="noConversion"/>
  </si>
  <si>
    <r>
      <t>(제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쪽)</t>
    </r>
    <phoneticPr fontId="3" type="noConversion"/>
  </si>
  <si>
    <t xml:space="preserve">   가.임차보증금</t>
    <phoneticPr fontId="3" type="noConversion"/>
  </si>
  <si>
    <t xml:space="preserve">   나.기타보증금</t>
    <phoneticPr fontId="3" type="noConversion"/>
  </si>
  <si>
    <t>가.단기매매증권</t>
    <phoneticPr fontId="3" type="noConversion"/>
  </si>
  <si>
    <t>나.유동성매도가능증권</t>
    <phoneticPr fontId="3" type="noConversion"/>
  </si>
  <si>
    <t>다.유동성만기보유증권</t>
    <phoneticPr fontId="3" type="noConversion"/>
  </si>
  <si>
    <t xml:space="preserve">    (감가상각누계액)</t>
    <phoneticPr fontId="3" type="noConversion"/>
  </si>
  <si>
    <t xml:space="preserve">    (손상차손누계액)</t>
    <phoneticPr fontId="3" type="noConversion"/>
  </si>
  <si>
    <t xml:space="preserve">   2.장기미수금</t>
    <phoneticPr fontId="3" type="noConversion"/>
  </si>
  <si>
    <t xml:space="preserve">    가.외상매입금</t>
    <phoneticPr fontId="3" type="noConversion"/>
  </si>
  <si>
    <t xml:space="preserve">    나.지급어음</t>
    <phoneticPr fontId="3" type="noConversion"/>
  </si>
  <si>
    <t xml:space="preserve">    다.기타매입채무</t>
    <phoneticPr fontId="3" type="noConversion"/>
  </si>
  <si>
    <t xml:space="preserve">    다.기타미지급금</t>
    <phoneticPr fontId="3" type="noConversion"/>
  </si>
  <si>
    <t xml:space="preserve">   5.예수금</t>
    <phoneticPr fontId="3" type="noConversion"/>
  </si>
  <si>
    <t xml:space="preserve">    가.부가가치세예수금</t>
    <phoneticPr fontId="3" type="noConversion"/>
  </si>
  <si>
    <t xml:space="preserve">    나.제세예수금</t>
    <phoneticPr fontId="3" type="noConversion"/>
  </si>
  <si>
    <t xml:space="preserve">    다.예수보증금</t>
    <phoneticPr fontId="3" type="noConversion"/>
  </si>
  <si>
    <t xml:space="preserve">    라.기타예수금</t>
    <phoneticPr fontId="3" type="noConversion"/>
  </si>
  <si>
    <t xml:space="preserve">   6.미지급비용</t>
    <phoneticPr fontId="3" type="noConversion"/>
  </si>
  <si>
    <t xml:space="preserve">   7.선수수익</t>
    <phoneticPr fontId="3" type="noConversion"/>
  </si>
  <si>
    <t xml:space="preserve">    가.유동성장기차입금</t>
    <phoneticPr fontId="3" type="noConversion"/>
  </si>
  <si>
    <t xml:space="preserve">    나.유동성사채</t>
    <phoneticPr fontId="3" type="noConversion"/>
  </si>
  <si>
    <t xml:space="preserve">    가.단기공사손실충당부채</t>
    <phoneticPr fontId="3" type="noConversion"/>
  </si>
  <si>
    <t xml:space="preserve">    나.단기제품보증충당부채</t>
    <phoneticPr fontId="3" type="noConversion"/>
  </si>
  <si>
    <t xml:space="preserve">    다.단기반품추정충당부채</t>
    <phoneticPr fontId="3" type="noConversion"/>
  </si>
  <si>
    <t xml:space="preserve">    라.단기하자보수충당부채</t>
    <phoneticPr fontId="3" type="noConversion"/>
  </si>
  <si>
    <t xml:space="preserve">   가.장기외상매입금</t>
    <phoneticPr fontId="3" type="noConversion"/>
  </si>
  <si>
    <t xml:space="preserve">   나.장기지급어음</t>
    <phoneticPr fontId="3" type="noConversion"/>
  </si>
  <si>
    <t xml:space="preserve">   다.장기기타매입채무</t>
    <phoneticPr fontId="3" type="noConversion"/>
  </si>
  <si>
    <t xml:space="preserve">   13.장기기타보증금</t>
    <phoneticPr fontId="3" type="noConversion"/>
  </si>
  <si>
    <t xml:space="preserve">  (1)당좌자산</t>
    <phoneticPr fontId="3" type="noConversion"/>
  </si>
  <si>
    <t xml:space="preserve">   1.현금및현금성자산</t>
    <phoneticPr fontId="3" type="noConversion"/>
  </si>
  <si>
    <t xml:space="preserve">   2.단기예금</t>
    <phoneticPr fontId="3" type="noConversion"/>
  </si>
  <si>
    <t xml:space="preserve">   3.유가증권</t>
    <phoneticPr fontId="3" type="noConversion"/>
  </si>
  <si>
    <t xml:space="preserve">   4.매출채권(공사․분양수입 외)</t>
    <phoneticPr fontId="3" type="noConversion"/>
  </si>
  <si>
    <t xml:space="preserve">   5.단기대여금</t>
    <phoneticPr fontId="3" type="noConversion"/>
  </si>
  <si>
    <t xml:space="preserve">   6.미수금</t>
    <phoneticPr fontId="3" type="noConversion"/>
  </si>
  <si>
    <t>가.관계회사</t>
    <phoneticPr fontId="3" type="noConversion"/>
  </si>
  <si>
    <t>다.기타</t>
    <phoneticPr fontId="3" type="noConversion"/>
  </si>
  <si>
    <t xml:space="preserve"> (2)재고자산</t>
    <phoneticPr fontId="3" type="noConversion"/>
  </si>
  <si>
    <t xml:space="preserve">   1.상품</t>
    <phoneticPr fontId="3" type="noConversion"/>
  </si>
  <si>
    <t xml:space="preserve">   2.제품</t>
    <phoneticPr fontId="3" type="noConversion"/>
  </si>
  <si>
    <t xml:space="preserve">   3.반제품</t>
    <phoneticPr fontId="3" type="noConversion"/>
  </si>
  <si>
    <t xml:space="preserve">   4.재공품</t>
    <phoneticPr fontId="3" type="noConversion"/>
  </si>
  <si>
    <t xml:space="preserve">   6.원재료(원자재)</t>
    <phoneticPr fontId="3" type="noConversion"/>
  </si>
  <si>
    <t xml:space="preserve">   7.가설재</t>
    <phoneticPr fontId="3" type="noConversion"/>
  </si>
  <si>
    <t xml:space="preserve">   8.저장품</t>
    <phoneticPr fontId="3" type="noConversion"/>
  </si>
  <si>
    <t xml:space="preserve">   9.미착상품(미착재료)</t>
    <phoneticPr fontId="3" type="noConversion"/>
  </si>
  <si>
    <t xml:space="preserve">   10.완성주택</t>
    <phoneticPr fontId="3" type="noConversion"/>
  </si>
  <si>
    <t xml:space="preserve">   11.미완성주택</t>
    <phoneticPr fontId="3" type="noConversion"/>
  </si>
  <si>
    <t xml:space="preserve">   12.용지(건설업)</t>
    <phoneticPr fontId="3" type="noConversion"/>
  </si>
  <si>
    <t xml:space="preserve">   8.기타당좌자산</t>
    <phoneticPr fontId="3" type="noConversion"/>
  </si>
  <si>
    <t xml:space="preserve"> Ⅱ.비유동자산</t>
    <phoneticPr fontId="3" type="noConversion"/>
  </si>
  <si>
    <t xml:space="preserve"> (1)투자자산</t>
    <phoneticPr fontId="3" type="noConversion"/>
  </si>
  <si>
    <t xml:space="preserve">   1.장기예금</t>
    <phoneticPr fontId="3" type="noConversion"/>
  </si>
  <si>
    <t xml:space="preserve">   2.장기투자증권</t>
    <phoneticPr fontId="3" type="noConversion"/>
  </si>
  <si>
    <t xml:space="preserve">   3.지분법적용투자주식</t>
    <phoneticPr fontId="3" type="noConversion"/>
  </si>
  <si>
    <t xml:space="preserve">   4.장기대여금</t>
    <phoneticPr fontId="3" type="noConversion"/>
  </si>
  <si>
    <t xml:space="preserve">   1.토지</t>
    <phoneticPr fontId="3" type="noConversion"/>
  </si>
  <si>
    <t xml:space="preserve">   2.건물</t>
    <phoneticPr fontId="3" type="noConversion"/>
  </si>
  <si>
    <t xml:space="preserve">   3.구축물</t>
    <phoneticPr fontId="3" type="noConversion"/>
  </si>
  <si>
    <t xml:space="preserve">   4.기계장치</t>
    <phoneticPr fontId="3" type="noConversion"/>
  </si>
  <si>
    <t xml:space="preserve">   5.선박·항공기</t>
    <phoneticPr fontId="3" type="noConversion"/>
  </si>
  <si>
    <t xml:space="preserve">  6.기타투자자산</t>
    <phoneticPr fontId="3" type="noConversion"/>
  </si>
  <si>
    <t xml:space="preserve">   7.차량운반구</t>
    <phoneticPr fontId="3" type="noConversion"/>
  </si>
  <si>
    <t xml:space="preserve"> (3)무형자산</t>
    <phoneticPr fontId="3" type="noConversion"/>
  </si>
  <si>
    <t xml:space="preserve">   1.영업권</t>
    <phoneticPr fontId="3" type="noConversion"/>
  </si>
  <si>
    <t xml:space="preserve">   2.산업재산권</t>
    <phoneticPr fontId="3" type="noConversion"/>
  </si>
  <si>
    <t xml:space="preserve">  11.기타유형자산</t>
    <phoneticPr fontId="3" type="noConversion"/>
  </si>
  <si>
    <t xml:space="preserve">   4.어업권</t>
    <phoneticPr fontId="3" type="noConversion"/>
  </si>
  <si>
    <t xml:space="preserve">   5.차지권</t>
    <phoneticPr fontId="3" type="noConversion"/>
  </si>
  <si>
    <t xml:space="preserve">   6.개발비</t>
    <phoneticPr fontId="3" type="noConversion"/>
  </si>
  <si>
    <t xml:space="preserve">   7.사용수익기부자산가액</t>
    <phoneticPr fontId="3" type="noConversion"/>
  </si>
  <si>
    <t xml:space="preserve"> (4)기타비유동자산</t>
    <phoneticPr fontId="3" type="noConversion"/>
  </si>
  <si>
    <t xml:space="preserve">  11.기타무형자산</t>
    <phoneticPr fontId="3" type="noConversion"/>
  </si>
  <si>
    <t xml:space="preserve">   3.장기선급금</t>
    <phoneticPr fontId="3" type="noConversion"/>
  </si>
  <si>
    <t xml:space="preserve">   4.보증금</t>
    <phoneticPr fontId="3" type="noConversion"/>
  </si>
  <si>
    <t xml:space="preserve">   5.이연법인세자산</t>
    <phoneticPr fontId="3" type="noConversion"/>
  </si>
  <si>
    <t xml:space="preserve">   6.기타</t>
    <phoneticPr fontId="3" type="noConversion"/>
  </si>
  <si>
    <t xml:space="preserve">   2.단기차입금</t>
    <phoneticPr fontId="3" type="noConversion"/>
  </si>
  <si>
    <t xml:space="preserve">   4.선수금</t>
    <phoneticPr fontId="3" type="noConversion"/>
  </si>
  <si>
    <t xml:space="preserve">   8.유동성 장기부채</t>
    <phoneticPr fontId="3" type="noConversion"/>
  </si>
  <si>
    <t xml:space="preserve">   10.이연법인세부채</t>
    <phoneticPr fontId="3" type="noConversion"/>
  </si>
  <si>
    <t xml:space="preserve">   11.기타유동부채</t>
    <phoneticPr fontId="3" type="noConversion"/>
  </si>
  <si>
    <t xml:space="preserve">   다.기타</t>
    <phoneticPr fontId="3" type="noConversion"/>
  </si>
  <si>
    <t xml:space="preserve">   7.퇴직급여충당부채</t>
    <phoneticPr fontId="3" type="noConversion"/>
  </si>
  <si>
    <t xml:space="preserve">   10.제준비금</t>
    <phoneticPr fontId="3" type="noConversion"/>
  </si>
  <si>
    <t xml:space="preserve">   11.이연법인세부채</t>
    <phoneticPr fontId="3" type="noConversion"/>
  </si>
  <si>
    <t xml:space="preserve"> 부채총계(Ⅰ＋Ⅱ)</t>
    <phoneticPr fontId="3" type="noConversion"/>
  </si>
  <si>
    <t xml:space="preserve"> Ⅲ.자본금</t>
    <phoneticPr fontId="3" type="noConversion"/>
  </si>
  <si>
    <t xml:space="preserve">   1.보통주자본금</t>
    <phoneticPr fontId="3" type="noConversion"/>
  </si>
  <si>
    <t xml:space="preserve">   2.우선주자본금</t>
    <phoneticPr fontId="3" type="noConversion"/>
  </si>
  <si>
    <t xml:space="preserve"> Ⅳ.자본잉여금</t>
    <phoneticPr fontId="3" type="noConversion"/>
  </si>
  <si>
    <t xml:space="preserve">   1.주식발행초과금</t>
    <phoneticPr fontId="3" type="noConversion"/>
  </si>
  <si>
    <t xml:space="preserve">   2.감자차익</t>
    <phoneticPr fontId="3" type="noConversion"/>
  </si>
  <si>
    <t xml:space="preserve">   3.합병차익</t>
    <phoneticPr fontId="3" type="noConversion"/>
  </si>
  <si>
    <t xml:space="preserve">   5.재평가적립금</t>
    <phoneticPr fontId="3" type="noConversion"/>
  </si>
  <si>
    <t xml:space="preserve"> Ⅴ.자본조정</t>
    <phoneticPr fontId="3" type="noConversion"/>
  </si>
  <si>
    <t xml:space="preserve">   1.주식할인발행차금</t>
    <phoneticPr fontId="3" type="noConversion"/>
  </si>
  <si>
    <t xml:space="preserve">   3.자기주식</t>
    <phoneticPr fontId="3" type="noConversion"/>
  </si>
  <si>
    <t xml:space="preserve">   4.미교부주식배당금</t>
    <phoneticPr fontId="3" type="noConversion"/>
  </si>
  <si>
    <t xml:space="preserve"> Ⅵ.기타포괄손익누계액</t>
    <phoneticPr fontId="3" type="noConversion"/>
  </si>
  <si>
    <t xml:space="preserve">   1.매도가능증권평가손익</t>
    <phoneticPr fontId="3" type="noConversion"/>
  </si>
  <si>
    <t xml:space="preserve">   2.해외사업환산손익</t>
    <phoneticPr fontId="3" type="noConversion"/>
  </si>
  <si>
    <t xml:space="preserve">   3.지분법자본변동</t>
    <phoneticPr fontId="3" type="noConversion"/>
  </si>
  <si>
    <t xml:space="preserve">   4.파생상품평가손익</t>
    <phoneticPr fontId="3" type="noConversion"/>
  </si>
  <si>
    <t xml:space="preserve"> Ⅶ.이익잉여금</t>
    <phoneticPr fontId="3" type="noConversion"/>
  </si>
  <si>
    <t xml:space="preserve">   1.이익준비금</t>
    <phoneticPr fontId="3" type="noConversion"/>
  </si>
  <si>
    <t xml:space="preserve">   2.재무구조개선적립금</t>
    <phoneticPr fontId="3" type="noConversion"/>
  </si>
  <si>
    <r>
      <t xml:space="preserve">   3.</t>
    </r>
    <r>
      <rPr>
        <b/>
        <sz val="9"/>
        <rFont val="MS Gothic"/>
        <family val="3"/>
        <charset val="128"/>
      </rPr>
      <t>｢</t>
    </r>
    <r>
      <rPr>
        <b/>
        <sz val="9"/>
        <rFont val="굴림"/>
        <family val="3"/>
        <charset val="129"/>
      </rPr>
      <t>조세특례제한법상</t>
    </r>
    <r>
      <rPr>
        <b/>
        <sz val="9"/>
        <rFont val="MS Gothic"/>
        <family val="3"/>
        <charset val="128"/>
      </rPr>
      <t>｣</t>
    </r>
    <r>
      <rPr>
        <b/>
        <sz val="9"/>
        <rFont val="굴림"/>
        <family val="3"/>
        <charset val="129"/>
      </rPr>
      <t>준비금</t>
    </r>
    <phoneticPr fontId="3" type="noConversion"/>
  </si>
  <si>
    <t xml:space="preserve">   5.미처분이익잉여금(미처리결손금)</t>
    <phoneticPr fontId="3" type="noConversion"/>
  </si>
  <si>
    <t xml:space="preserve">   14.기타비유동부채</t>
    <phoneticPr fontId="3" type="noConversion"/>
  </si>
  <si>
    <t xml:space="preserve">   6.기타자본잉여금</t>
    <phoneticPr fontId="3" type="noConversion"/>
  </si>
  <si>
    <t xml:space="preserve">   8.기타자본조정</t>
    <phoneticPr fontId="3" type="noConversion"/>
  </si>
  <si>
    <t xml:space="preserve">   4.기타임의적립금</t>
    <phoneticPr fontId="3" type="noConversion"/>
  </si>
  <si>
    <t xml:space="preserve">   15.기타재고자산</t>
    <phoneticPr fontId="3" type="noConversion"/>
  </si>
  <si>
    <t>다.기타매출채권</t>
    <phoneticPr fontId="3" type="noConversion"/>
  </si>
  <si>
    <t>다.기타투자부동산</t>
    <phoneticPr fontId="3" type="noConversion"/>
  </si>
  <si>
    <t>라.기타유동자산</t>
    <phoneticPr fontId="3" type="noConversion"/>
  </si>
  <si>
    <t xml:space="preserve">   마.기타산업재산권</t>
    <phoneticPr fontId="3" type="noConversion"/>
  </si>
  <si>
    <t xml:space="preserve">    가.미지급법인세</t>
    <phoneticPr fontId="3" type="noConversion"/>
  </si>
  <si>
    <t xml:space="preserve">    나.미지급배당금</t>
    <phoneticPr fontId="3" type="noConversion"/>
  </si>
  <si>
    <t xml:space="preserve">    가.분양선수금</t>
    <phoneticPr fontId="3" type="noConversion"/>
  </si>
  <si>
    <t xml:space="preserve">    나.공사선수금</t>
    <phoneticPr fontId="3" type="noConversion"/>
  </si>
  <si>
    <t xml:space="preserve">   9.단기충당부채</t>
    <phoneticPr fontId="3" type="noConversion"/>
  </si>
  <si>
    <t xml:space="preserve">   6.장기선수금</t>
    <phoneticPr fontId="3" type="noConversion"/>
  </si>
  <si>
    <t xml:space="preserve">   8.퇴직연금미지급금</t>
    <phoneticPr fontId="3" type="noConversion"/>
  </si>
  <si>
    <t xml:space="preserve">   9.장기충당부채</t>
    <phoneticPr fontId="3" type="noConversion"/>
  </si>
  <si>
    <t xml:space="preserve">   12.장기임대보증금</t>
    <phoneticPr fontId="3" type="noConversion"/>
  </si>
  <si>
    <t xml:space="preserve">   5.장기미지급금</t>
    <phoneticPr fontId="3" type="noConversion"/>
  </si>
  <si>
    <t xml:space="preserve">    마.단기기타충당부채</t>
    <phoneticPr fontId="3" type="noConversion"/>
  </si>
  <si>
    <t xml:space="preserve">    마.장기기타충당부채</t>
    <phoneticPr fontId="3" type="noConversion"/>
  </si>
  <si>
    <t xml:space="preserve">   2.감자차손</t>
    <phoneticPr fontId="3" type="noConversion"/>
  </si>
  <si>
    <t xml:space="preserve">   5.자기주식처분손실</t>
    <phoneticPr fontId="3" type="noConversion"/>
  </si>
  <si>
    <t xml:space="preserve">   7.주식매수선택권</t>
    <phoneticPr fontId="3" type="noConversion"/>
  </si>
  <si>
    <t xml:space="preserve">    다.기타유동성장기부채</t>
    <phoneticPr fontId="3" type="noConversion"/>
  </si>
  <si>
    <t>나.주주·임원·직원</t>
    <phoneticPr fontId="3" type="noConversion"/>
  </si>
  <si>
    <t xml:space="preserve">    가.관계회사</t>
    <phoneticPr fontId="3" type="noConversion"/>
  </si>
  <si>
    <t xml:space="preserve">    다.기타</t>
    <phoneticPr fontId="3" type="noConversion"/>
  </si>
  <si>
    <t xml:space="preserve">   나.주주·임원·직원</t>
    <phoneticPr fontId="3" type="noConversion"/>
  </si>
  <si>
    <t>다.기타</t>
    <phoneticPr fontId="3" type="noConversion"/>
  </si>
  <si>
    <t xml:space="preserve">  1.장기매출채권</t>
    <phoneticPr fontId="3" type="noConversion"/>
  </si>
  <si>
    <t xml:space="preserve">    나.주주·임원·직원</t>
    <phoneticPr fontId="3" type="noConversion"/>
  </si>
  <si>
    <t xml:space="preserve">   가.관계회사</t>
    <phoneticPr fontId="3" type="noConversion"/>
  </si>
  <si>
    <t xml:space="preserve">   4.장기매입채무</t>
    <phoneticPr fontId="3" type="noConversion"/>
  </si>
  <si>
    <t xml:space="preserve">   6.기타</t>
    <phoneticPr fontId="3" type="noConversion"/>
  </si>
  <si>
    <t>작성방법</t>
    <phoneticPr fontId="3" type="noConversion"/>
  </si>
  <si>
    <t>2. 각 계정과목의 차변합계 및 대변합계란은 기업회계기준의 규정에 따른 총액처리의 결과가 반영되도록 작성합니다.</t>
    <phoneticPr fontId="3" type="noConversion"/>
  </si>
  <si>
    <r>
      <t>■ 법인세법 시행규칙 [별지 제3호의2서식(2)]</t>
    </r>
    <r>
      <rPr>
        <sz val="9"/>
        <color rgb="FF0000FF"/>
        <rFont val="굴림"/>
        <family val="3"/>
        <charset val="129"/>
      </rPr>
      <t xml:space="preserve"> &lt;개정 2021. 10. 28.&gt;</t>
    </r>
    <phoneticPr fontId="3" type="noConversion"/>
  </si>
  <si>
    <t>합계 표준재무상태표</t>
    <phoneticPr fontId="3" type="noConversion"/>
  </si>
  <si>
    <t xml:space="preserve">1.이 합계표준재무상태표는 표준재무상태표(일반법인용)[별지 제3호의2서식(1)]을 작성한 법인이 작성합니다. </t>
    <phoneticPr fontId="3" type="noConversion"/>
  </si>
  <si>
    <t>표준재무상태표(일반법인용)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</si>
  <si>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A172</t>
    </r>
    <r>
      <rPr>
        <sz val="9"/>
        <color indexed="56"/>
        <rFont val="굴림"/>
        <family val="3"/>
        <charset val="129"/>
      </rPr>
      <t>)
• 본 서식에서의 입력값은 표준재무상태표[3호의2(1)] 서식으로 이기됩니다.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</si>
</sst>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-* #,##0_-;[Red]&quot;△&quot;#,##0_-;;"/>
    <numFmt numFmtId="177" formatCode="yyyy&quot;년&quot;\ m&quot;월&quot;\ d&quot;일&quot;\ &quot;현&quot;&quot;재&quot;;@"/>
    <numFmt numFmtId="178" formatCode="###\-##\-#####"/>
    <numFmt numFmtId="179" formatCode="######\-#######"/>
  </numFmts>
  <fonts count="17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"/>
      <name val="한양중고딕"/>
      <family val="3"/>
      <charset val="129"/>
    </font>
    <font>
      <b/>
      <sz val="9"/>
      <name val="MS Gothic"/>
      <family val="3"/>
      <charset val="128"/>
    </font>
    <font>
      <sz val="9"/>
      <color rgb="FF0000FF"/>
      <name val="굴림"/>
      <family val="3"/>
      <charset val="129"/>
    </font>
    <font>
      <sz val="9"/>
      <color theme="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</cellStyleXfs>
  <cellXfs count="15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 applyAlignment="1">
      <alignment horizontal="right" vertical="center"/>
    </xf>
    <xf numFmtId="0" fontId="7" fillId="0" borderId="0" xfId="0" applyFont="1">
      <alignment vertical="center"/>
    </xf>
    <xf numFmtId="0" fontId="7" fillId="3" borderId="7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8" xfId="0" applyFont="1" applyFill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13" fillId="0" borderId="15" xfId="0" applyFont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/>
    </xf>
    <xf numFmtId="0" fontId="7" fillId="0" borderId="16" xfId="0" quotePrefix="1" applyFont="1" applyBorder="1" applyAlignment="1">
      <alignment horizontal="center" vertical="center"/>
    </xf>
    <xf numFmtId="0" fontId="0" fillId="0" borderId="0" xfId="0" applyFont="1">
      <alignment vertical="center"/>
    </xf>
    <xf numFmtId="0" fontId="1" fillId="0" borderId="49" xfId="0" applyFont="1" applyBorder="1">
      <alignment vertical="center"/>
    </xf>
    <xf numFmtId="0" fontId="1" fillId="0" borderId="51" xfId="0" applyFont="1" applyBorder="1">
      <alignment vertical="center"/>
    </xf>
    <xf numFmtId="0" fontId="3" fillId="0" borderId="0" xfId="0" applyFont="1">
      <alignment vertical="center"/>
    </xf>
    <xf numFmtId="0" fontId="3" fillId="0" borderId="51" xfId="0" applyFont="1" applyBorder="1">
      <alignment vertical="center"/>
    </xf>
    <xf numFmtId="0" fontId="15" fillId="3" borderId="0" xfId="0" applyFont="1" applyFill="1" applyBorder="1">
      <alignment vertical="center"/>
    </xf>
    <xf numFmtId="0" fontId="16" fillId="0" borderId="0" xfId="0" applyNumberFormat="1" applyFont="1">
      <alignment vertical="center"/>
    </xf>
    <xf numFmtId="176" fontId="7" fillId="0" borderId="26" xfId="1" applyFont="1" applyFill="1" applyBorder="1">
      <alignment horizontal="right" vertical="center" shrinkToFit="1"/>
    </xf>
    <xf numFmtId="176" fontId="7" fillId="0" borderId="2" xfId="1" applyFont="1" applyFill="1" applyBorder="1">
      <alignment horizontal="right" vertical="center" shrinkToFit="1"/>
    </xf>
    <xf numFmtId="0" fontId="7" fillId="0" borderId="2" xfId="0" applyFont="1" applyBorder="1" applyAlignment="1">
      <alignment horizontal="left" vertical="center" indent="1"/>
    </xf>
    <xf numFmtId="0" fontId="7" fillId="0" borderId="33" xfId="0" applyFont="1" applyBorder="1" applyAlignment="1">
      <alignment horizontal="left" vertical="center" indent="1"/>
    </xf>
    <xf numFmtId="176" fontId="7" fillId="0" borderId="34" xfId="1" applyFont="1" applyFill="1" applyBorder="1">
      <alignment horizontal="right" vertical="center" shrinkToFit="1"/>
    </xf>
    <xf numFmtId="176" fontId="7" fillId="0" borderId="32" xfId="1" applyFont="1" applyFill="1" applyBorder="1">
      <alignment horizontal="right" vertical="center" shrinkToFit="1"/>
    </xf>
    <xf numFmtId="0" fontId="6" fillId="2" borderId="2" xfId="0" applyFont="1" applyFill="1" applyBorder="1" applyAlignment="1">
      <alignment horizontal="left" vertical="center"/>
    </xf>
    <xf numFmtId="0" fontId="6" fillId="2" borderId="3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indent="1"/>
    </xf>
    <xf numFmtId="0" fontId="1" fillId="0" borderId="33" xfId="0" applyFont="1" applyFill="1" applyBorder="1" applyAlignment="1">
      <alignment horizontal="left" vertical="center" indent="1"/>
    </xf>
    <xf numFmtId="176" fontId="7" fillId="6" borderId="26" xfId="1" applyFont="1" applyFill="1" applyBorder="1">
      <alignment horizontal="right" vertical="center" shrinkToFit="1"/>
    </xf>
    <xf numFmtId="176" fontId="7" fillId="6" borderId="2" xfId="1" applyFont="1" applyFill="1" applyBorder="1">
      <alignment horizontal="right" vertical="center" shrinkToFit="1"/>
    </xf>
    <xf numFmtId="176" fontId="7" fillId="6" borderId="34" xfId="1" applyFont="1" applyFill="1" applyBorder="1">
      <alignment horizontal="right" vertical="center" shrinkToFit="1"/>
    </xf>
    <xf numFmtId="176" fontId="7" fillId="6" borderId="32" xfId="1" applyFont="1" applyFill="1" applyBorder="1">
      <alignment horizontal="right" vertical="center" shrinkToFit="1"/>
    </xf>
    <xf numFmtId="0" fontId="0" fillId="0" borderId="2" xfId="0" applyFont="1" applyFill="1" applyBorder="1" applyAlignment="1">
      <alignment horizontal="left" vertical="center" indent="1"/>
    </xf>
    <xf numFmtId="176" fontId="7" fillId="0" borderId="35" xfId="1" applyFont="1" applyFill="1" applyBorder="1">
      <alignment horizontal="right" vertical="center" shrinkToFit="1"/>
    </xf>
    <xf numFmtId="176" fontId="7" fillId="0" borderId="36" xfId="1" applyFont="1" applyFill="1" applyBorder="1">
      <alignment horizontal="right" vertical="center" shrinkToFit="1"/>
    </xf>
    <xf numFmtId="0" fontId="6" fillId="2" borderId="36" xfId="0" applyFont="1" applyFill="1" applyBorder="1" applyAlignment="1">
      <alignment horizontal="left" vertical="center"/>
    </xf>
    <xf numFmtId="0" fontId="6" fillId="2" borderId="37" xfId="0" applyFont="1" applyFill="1" applyBorder="1" applyAlignment="1">
      <alignment horizontal="left" vertical="center"/>
    </xf>
    <xf numFmtId="176" fontId="7" fillId="0" borderId="38" xfId="1" applyFont="1" applyFill="1" applyBorder="1">
      <alignment horizontal="right" vertical="center" shrinkToFit="1"/>
    </xf>
    <xf numFmtId="176" fontId="7" fillId="0" borderId="39" xfId="1" applyFont="1" applyFill="1" applyBorder="1">
      <alignment horizontal="right" vertical="center" shrinkToFit="1"/>
    </xf>
    <xf numFmtId="0" fontId="7" fillId="0" borderId="2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6" fillId="4" borderId="17" xfId="0" applyFont="1" applyFill="1" applyBorder="1" applyAlignment="1">
      <alignment horizontal="left" vertical="center" indent="1"/>
    </xf>
    <xf numFmtId="0" fontId="6" fillId="4" borderId="18" xfId="0" applyFont="1" applyFill="1" applyBorder="1" applyAlignment="1">
      <alignment horizontal="left" vertical="center" indent="1"/>
    </xf>
    <xf numFmtId="0" fontId="6" fillId="4" borderId="19" xfId="0" applyFont="1" applyFill="1" applyBorder="1" applyAlignment="1">
      <alignment horizontal="left" vertical="center" indent="1"/>
    </xf>
    <xf numFmtId="0" fontId="9" fillId="0" borderId="20" xfId="0" applyFont="1" applyBorder="1" applyAlignment="1">
      <alignment horizontal="left" vertical="center" wrapText="1" indent="1"/>
    </xf>
    <xf numFmtId="0" fontId="9" fillId="0" borderId="21" xfId="0" applyFont="1" applyBorder="1" applyAlignment="1">
      <alignment horizontal="left" vertical="center" indent="1"/>
    </xf>
    <xf numFmtId="0" fontId="9" fillId="0" borderId="22" xfId="0" applyFont="1" applyBorder="1" applyAlignment="1">
      <alignment horizontal="left" vertical="center" indent="1"/>
    </xf>
    <xf numFmtId="177" fontId="7" fillId="5" borderId="2" xfId="0" applyNumberFormat="1" applyFont="1" applyFill="1" applyBorder="1" applyAlignment="1">
      <alignment horizontal="center" vertical="center"/>
    </xf>
    <xf numFmtId="177" fontId="7" fillId="5" borderId="32" xfId="0" applyNumberFormat="1" applyFont="1" applyFill="1" applyBorder="1" applyAlignment="1">
      <alignment horizontal="center" vertical="center"/>
    </xf>
    <xf numFmtId="0" fontId="7" fillId="0" borderId="2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179" fontId="7" fillId="5" borderId="2" xfId="0" applyNumberFormat="1" applyFont="1" applyFill="1" applyBorder="1" applyAlignment="1">
      <alignment horizontal="left" vertical="center" indent="1"/>
    </xf>
    <xf numFmtId="0" fontId="6" fillId="0" borderId="2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178" fontId="7" fillId="5" borderId="2" xfId="0" applyNumberFormat="1" applyFont="1" applyFill="1" applyBorder="1" applyAlignment="1">
      <alignment horizontal="left" vertical="center" indent="1"/>
    </xf>
    <xf numFmtId="0" fontId="7" fillId="5" borderId="27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0" borderId="33" xfId="0" applyFont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7" fillId="0" borderId="37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indent="1"/>
    </xf>
    <xf numFmtId="0" fontId="1" fillId="0" borderId="33" xfId="0" applyFont="1" applyBorder="1" applyAlignment="1">
      <alignment horizontal="left" vertical="center" indent="1"/>
    </xf>
    <xf numFmtId="176" fontId="7" fillId="6" borderId="40" xfId="1" applyFont="1" applyFill="1" applyBorder="1">
      <alignment horizontal="right" vertical="center" shrinkToFit="1"/>
    </xf>
    <xf numFmtId="176" fontId="7" fillId="6" borderId="41" xfId="1" applyFont="1" applyFill="1" applyBorder="1">
      <alignment horizontal="right" vertical="center" shrinkToFit="1"/>
    </xf>
    <xf numFmtId="0" fontId="6" fillId="2" borderId="41" xfId="0" applyFont="1" applyFill="1" applyBorder="1" applyAlignment="1">
      <alignment horizontal="left" vertical="center"/>
    </xf>
    <xf numFmtId="0" fontId="6" fillId="2" borderId="30" xfId="0" applyFont="1" applyFill="1" applyBorder="1" applyAlignment="1">
      <alignment horizontal="left" vertical="center"/>
    </xf>
    <xf numFmtId="0" fontId="8" fillId="0" borderId="23" xfId="0" applyFont="1" applyBorder="1" applyAlignment="1">
      <alignment horizontal="center" wrapText="1"/>
    </xf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6" fillId="2" borderId="2" xfId="0" applyFont="1" applyFill="1" applyBorder="1" applyAlignment="1">
      <alignment horizontal="left" vertical="center" indent="1"/>
    </xf>
    <xf numFmtId="0" fontId="6" fillId="2" borderId="33" xfId="0" applyFont="1" applyFill="1" applyBorder="1" applyAlignment="1">
      <alignment horizontal="left" vertical="center" indent="1"/>
    </xf>
    <xf numFmtId="14" fontId="6" fillId="0" borderId="26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3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1" fillId="0" borderId="23" xfId="1" applyNumberFormat="1" applyFont="1" applyFill="1" applyBorder="1" applyAlignment="1">
      <alignment horizontal="left" vertical="center" shrinkToFit="1"/>
    </xf>
    <xf numFmtId="0" fontId="1" fillId="0" borderId="24" xfId="1" applyNumberFormat="1" applyFont="1" applyFill="1" applyBorder="1" applyAlignment="1">
      <alignment horizontal="left" vertical="center" shrinkToFit="1"/>
    </xf>
    <xf numFmtId="0" fontId="1" fillId="0" borderId="25" xfId="1" applyNumberFormat="1" applyFont="1" applyFill="1" applyBorder="1" applyAlignment="1">
      <alignment horizontal="left" vertical="center" shrinkToFit="1"/>
    </xf>
    <xf numFmtId="176" fontId="7" fillId="6" borderId="42" xfId="1" applyFont="1" applyFill="1" applyBorder="1">
      <alignment horizontal="right" vertical="center" shrinkToFit="1"/>
    </xf>
    <xf numFmtId="176" fontId="7" fillId="6" borderId="43" xfId="1" applyFont="1" applyFill="1" applyBorder="1">
      <alignment horizontal="right" vertical="center" shrinkToFit="1"/>
    </xf>
    <xf numFmtId="0" fontId="6" fillId="2" borderId="43" xfId="0" applyFont="1" applyFill="1" applyBorder="1" applyAlignment="1">
      <alignment horizontal="left" vertical="center"/>
    </xf>
    <xf numFmtId="0" fontId="6" fillId="2" borderId="44" xfId="0" applyFont="1" applyFill="1" applyBorder="1" applyAlignment="1">
      <alignment horizontal="left" vertical="center"/>
    </xf>
    <xf numFmtId="176" fontId="7" fillId="6" borderId="45" xfId="1" applyFont="1" applyFill="1" applyBorder="1">
      <alignment horizontal="right" vertical="center" shrinkToFit="1"/>
    </xf>
    <xf numFmtId="176" fontId="7" fillId="6" borderId="46" xfId="1" applyFont="1" applyFill="1" applyBorder="1">
      <alignment horizontal="right" vertical="center" shrinkToFit="1"/>
    </xf>
    <xf numFmtId="176" fontId="7" fillId="0" borderId="26" xfId="1" applyNumberFormat="1" applyFont="1" applyFill="1" applyBorder="1">
      <alignment horizontal="right" vertical="center" shrinkToFit="1"/>
    </xf>
    <xf numFmtId="176" fontId="7" fillId="0" borderId="2" xfId="1" applyNumberFormat="1" applyFont="1" applyFill="1" applyBorder="1">
      <alignment horizontal="right" vertical="center" shrinkToFit="1"/>
    </xf>
    <xf numFmtId="0" fontId="0" fillId="0" borderId="2" xfId="0" applyFont="1" applyFill="1" applyBorder="1" applyAlignment="1">
      <alignment horizontal="left" vertical="center"/>
    </xf>
    <xf numFmtId="176" fontId="7" fillId="6" borderId="35" xfId="1" applyFont="1" applyFill="1" applyBorder="1">
      <alignment horizontal="right" vertical="center" shrinkToFit="1"/>
    </xf>
    <xf numFmtId="176" fontId="7" fillId="6" borderId="36" xfId="1" applyFont="1" applyFill="1" applyBorder="1">
      <alignment horizontal="right" vertical="center" shrinkToFit="1"/>
    </xf>
    <xf numFmtId="176" fontId="7" fillId="6" borderId="38" xfId="1" applyFont="1" applyFill="1" applyBorder="1">
      <alignment horizontal="right" vertical="center" shrinkToFit="1"/>
    </xf>
    <xf numFmtId="176" fontId="7" fillId="6" borderId="39" xfId="1" applyFont="1" applyFill="1" applyBorder="1">
      <alignment horizontal="right" vertical="center" shrinkToFit="1"/>
    </xf>
    <xf numFmtId="14" fontId="6" fillId="0" borderId="26" xfId="0" applyNumberFormat="1" applyFont="1" applyBorder="1" applyAlignment="1">
      <alignment horizontal="left" vertical="center" indent="1"/>
    </xf>
    <xf numFmtId="0" fontId="6" fillId="0" borderId="2" xfId="0" applyFont="1" applyBorder="1" applyAlignment="1">
      <alignment horizontal="left" vertical="center" indent="1"/>
    </xf>
    <xf numFmtId="0" fontId="6" fillId="0" borderId="32" xfId="0" applyFont="1" applyBorder="1" applyAlignment="1">
      <alignment horizontal="left" vertical="center" indent="1"/>
    </xf>
    <xf numFmtId="176" fontId="7" fillId="0" borderId="40" xfId="1" applyFont="1" applyFill="1" applyBorder="1">
      <alignment horizontal="right" vertical="center" shrinkToFit="1"/>
    </xf>
    <xf numFmtId="176" fontId="7" fillId="0" borderId="41" xfId="1" applyFont="1" applyFill="1" applyBorder="1">
      <alignment horizontal="right" vertical="center" shrinkToFit="1"/>
    </xf>
    <xf numFmtId="0" fontId="1" fillId="0" borderId="41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176" fontId="7" fillId="0" borderId="31" xfId="1" applyFont="1" applyFill="1" applyBorder="1">
      <alignment horizontal="right" vertical="center" shrinkToFit="1"/>
    </xf>
    <xf numFmtId="176" fontId="7" fillId="0" borderId="47" xfId="1" applyFont="1" applyFill="1" applyBorder="1">
      <alignment horizontal="right" vertical="center" shrinkToFit="1"/>
    </xf>
    <xf numFmtId="0" fontId="3" fillId="0" borderId="2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1" fillId="0" borderId="2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177" fontId="1" fillId="5" borderId="2" xfId="0" applyNumberFormat="1" applyFont="1" applyFill="1" applyBorder="1" applyAlignment="1">
      <alignment horizontal="center" vertical="center"/>
    </xf>
    <xf numFmtId="177" fontId="1" fillId="5" borderId="32" xfId="0" applyNumberFormat="1" applyFont="1" applyFill="1" applyBorder="1" applyAlignment="1">
      <alignment horizontal="center" vertical="center"/>
    </xf>
    <xf numFmtId="179" fontId="1" fillId="5" borderId="2" xfId="0" applyNumberFormat="1" applyFont="1" applyFill="1" applyBorder="1" applyAlignment="1">
      <alignment horizontal="left" vertical="center" indent="1"/>
    </xf>
    <xf numFmtId="0" fontId="1" fillId="0" borderId="26" xfId="0" applyFont="1" applyBorder="1" applyAlignment="1">
      <alignment horizontal="left" vertical="center"/>
    </xf>
    <xf numFmtId="178" fontId="1" fillId="5" borderId="2" xfId="0" applyNumberFormat="1" applyFont="1" applyFill="1" applyBorder="1" applyAlignment="1">
      <alignment horizontal="left" vertical="center" inden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7" fillId="0" borderId="23" xfId="1" applyNumberFormat="1" applyFont="1" applyFill="1" applyBorder="1" applyAlignment="1">
      <alignment horizontal="left" vertical="center" shrinkToFit="1"/>
    </xf>
    <xf numFmtId="0" fontId="7" fillId="0" borderId="24" xfId="1" applyNumberFormat="1" applyFont="1" applyFill="1" applyBorder="1" applyAlignment="1">
      <alignment horizontal="left" vertical="center" shrinkToFit="1"/>
    </xf>
    <xf numFmtId="0" fontId="7" fillId="0" borderId="25" xfId="1" applyNumberFormat="1" applyFont="1" applyFill="1" applyBorder="1" applyAlignment="1">
      <alignment horizontal="left" vertical="center" shrinkToFit="1"/>
    </xf>
    <xf numFmtId="0" fontId="6" fillId="2" borderId="37" xfId="0" applyFont="1" applyFill="1" applyBorder="1" applyAlignment="1">
      <alignment horizontal="center" vertical="center"/>
    </xf>
    <xf numFmtId="0" fontId="6" fillId="2" borderId="48" xfId="0" applyFont="1" applyFill="1" applyBorder="1" applyAlignment="1">
      <alignment horizontal="center" vertical="center"/>
    </xf>
    <xf numFmtId="0" fontId="3" fillId="7" borderId="5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8">
          <cell r="F8">
            <v>1101112222222</v>
          </cell>
        </row>
        <row r="9">
          <cell r="F9">
            <v>2038111111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32)&#54364;&#51456;&#51116;&#47924;&#49345;&#53468;&#54364;(&#51068;&#48152;&#48277;&#51064;&#50857;)(3&#54840;2_1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69"/>
  <sheetViews>
    <sheetView showGridLines="0" showZeros="0" tabSelected="1" zoomScaleNormal="100" workbookViewId="0">
      <selection activeCell="B12" sqref="B12:Z12"/>
    </sheetView>
  </sheetViews>
  <sheetFormatPr defaultColWidth="9.33203125" defaultRowHeight="11.25"/>
  <cols>
    <col min="1" max="1" width="2.83203125" style="9" customWidth="1"/>
    <col min="2" max="26" width="4" style="9" customWidth="1"/>
    <col min="27" max="16384" width="9.33203125" style="9"/>
  </cols>
  <sheetData>
    <row r="1" spans="1:26" s="1" customFormat="1"/>
    <row r="2" spans="1:26" s="1" customFormat="1"/>
    <row r="3" spans="1:26" s="1" customFormat="1"/>
    <row r="4" spans="1:26" s="1" customFormat="1"/>
    <row r="5" spans="1:26" ht="20.100000000000001" customHeight="1">
      <c r="A5" s="1"/>
      <c r="B5" s="64" t="s">
        <v>16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6"/>
    </row>
    <row r="6" spans="1:26" ht="8.1" customHeight="1"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2"/>
    </row>
    <row r="7" spans="1:26">
      <c r="B7" s="10"/>
      <c r="C7" s="38" t="s">
        <v>258</v>
      </c>
      <c r="D7" s="38"/>
      <c r="E7" s="38"/>
      <c r="F7" s="38"/>
      <c r="G7" s="38"/>
      <c r="H7" s="38"/>
      <c r="I7" s="38"/>
      <c r="J7" s="38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2"/>
    </row>
    <row r="8" spans="1:26" ht="8.1" customHeight="1"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2"/>
    </row>
    <row r="9" spans="1:26" s="13" customFormat="1" ht="30" customHeight="1">
      <c r="A9" s="9"/>
      <c r="B9" s="67" t="s">
        <v>259</v>
      </c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9"/>
    </row>
    <row r="11" spans="1:26" s="13" customFormat="1">
      <c r="B11" s="33" t="s">
        <v>255</v>
      </c>
      <c r="Z11" s="14" t="s">
        <v>17</v>
      </c>
    </row>
    <row r="12" spans="1:26" s="13" customFormat="1" ht="12.95" customHeight="1">
      <c r="B12" s="95" t="s">
        <v>256</v>
      </c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7"/>
    </row>
    <row r="13" spans="1:26" ht="12.95" customHeight="1">
      <c r="A13" s="13"/>
      <c r="B13" s="3"/>
      <c r="C13" s="4"/>
      <c r="D13" s="4"/>
      <c r="E13" s="4"/>
      <c r="F13" s="4"/>
      <c r="G13" s="4"/>
      <c r="H13" s="4"/>
      <c r="I13" s="4"/>
      <c r="J13" s="4"/>
      <c r="K13" s="78" t="s">
        <v>0</v>
      </c>
      <c r="L13" s="78"/>
      <c r="M13" s="78"/>
      <c r="N13" s="78"/>
      <c r="O13" s="78"/>
      <c r="P13" s="78"/>
      <c r="Q13" s="78"/>
      <c r="R13" s="4"/>
      <c r="S13" s="4"/>
      <c r="T13" s="4"/>
      <c r="U13" s="4"/>
      <c r="V13" s="4"/>
      <c r="W13" s="4"/>
      <c r="X13" s="4"/>
      <c r="Y13" s="4"/>
      <c r="Z13" s="5" t="s">
        <v>1</v>
      </c>
    </row>
    <row r="14" spans="1:26" ht="12.95" customHeight="1"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8"/>
    </row>
    <row r="15" spans="1:26" ht="12.95" customHeight="1">
      <c r="B15" s="72" t="s">
        <v>2</v>
      </c>
      <c r="C15" s="73"/>
      <c r="D15" s="73"/>
      <c r="E15" s="73"/>
      <c r="F15" s="73"/>
      <c r="G15" s="79">
        <f>[1]기본정보!F9</f>
        <v>2038111111</v>
      </c>
      <c r="H15" s="79"/>
      <c r="I15" s="79"/>
      <c r="J15" s="79"/>
      <c r="K15" s="79"/>
      <c r="L15" s="79"/>
      <c r="M15" s="79"/>
      <c r="N15" s="62" t="s">
        <v>3</v>
      </c>
      <c r="O15" s="62"/>
      <c r="P15" s="62"/>
      <c r="Q15" s="80" t="str">
        <f>[1]기본정보!F6</f>
        <v>조세통람</v>
      </c>
      <c r="R15" s="81"/>
      <c r="S15" s="81"/>
      <c r="T15" s="82"/>
      <c r="U15" s="70">
        <f>[1]기본정보!F16</f>
        <v>45291</v>
      </c>
      <c r="V15" s="70"/>
      <c r="W15" s="70"/>
      <c r="X15" s="70"/>
      <c r="Y15" s="70"/>
      <c r="Z15" s="71"/>
    </row>
    <row r="16" spans="1:26" ht="12.95" customHeight="1">
      <c r="B16" s="72" t="s">
        <v>4</v>
      </c>
      <c r="C16" s="73"/>
      <c r="D16" s="73"/>
      <c r="E16" s="73"/>
      <c r="F16" s="73"/>
      <c r="G16" s="74">
        <f>[1]기본정보!F8</f>
        <v>1101112222222</v>
      </c>
      <c r="H16" s="74"/>
      <c r="I16" s="74"/>
      <c r="J16" s="74"/>
      <c r="K16" s="74"/>
      <c r="L16" s="74"/>
      <c r="M16" s="74"/>
      <c r="N16" s="62"/>
      <c r="O16" s="62"/>
      <c r="P16" s="62"/>
      <c r="Q16" s="83"/>
      <c r="R16" s="84"/>
      <c r="S16" s="84"/>
      <c r="T16" s="85"/>
      <c r="U16" s="70"/>
      <c r="V16" s="70"/>
      <c r="W16" s="70"/>
      <c r="X16" s="70"/>
      <c r="Y16" s="70"/>
      <c r="Z16" s="71"/>
    </row>
    <row r="17" spans="2:26" ht="12.95" customHeight="1">
      <c r="B17" s="75" t="s">
        <v>5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7"/>
    </row>
    <row r="18" spans="2:26" ht="12.95" customHeight="1">
      <c r="B18" s="61" t="s">
        <v>6</v>
      </c>
      <c r="C18" s="62"/>
      <c r="D18" s="62"/>
      <c r="E18" s="62"/>
      <c r="F18" s="62"/>
      <c r="G18" s="62"/>
      <c r="H18" s="62"/>
      <c r="I18" s="62"/>
      <c r="J18" s="62" t="s">
        <v>7</v>
      </c>
      <c r="K18" s="62"/>
      <c r="L18" s="62"/>
      <c r="M18" s="62"/>
      <c r="N18" s="62"/>
      <c r="O18" s="62"/>
      <c r="P18" s="62"/>
      <c r="Q18" s="62"/>
      <c r="R18" s="22" t="s">
        <v>8</v>
      </c>
      <c r="S18" s="62" t="s">
        <v>9</v>
      </c>
      <c r="T18" s="62"/>
      <c r="U18" s="62"/>
      <c r="V18" s="62"/>
      <c r="W18" s="62"/>
      <c r="X18" s="62"/>
      <c r="Y18" s="62"/>
      <c r="Z18" s="63"/>
    </row>
    <row r="19" spans="2:26" ht="12.95" customHeight="1">
      <c r="B19" s="50">
        <f>B20+B50+'3의2(2)2쪽'!B10</f>
        <v>33052000</v>
      </c>
      <c r="C19" s="51"/>
      <c r="D19" s="51"/>
      <c r="E19" s="51"/>
      <c r="F19" s="51"/>
      <c r="G19" s="51"/>
      <c r="H19" s="51"/>
      <c r="I19" s="51"/>
      <c r="J19" s="46" t="s">
        <v>10</v>
      </c>
      <c r="K19" s="46"/>
      <c r="L19" s="46"/>
      <c r="M19" s="46"/>
      <c r="N19" s="46"/>
      <c r="O19" s="46"/>
      <c r="P19" s="46"/>
      <c r="Q19" s="47"/>
      <c r="R19" s="23">
        <v>1</v>
      </c>
      <c r="S19" s="52">
        <f>S20+S50+'3의2(2)2쪽'!S10</f>
        <v>5620000</v>
      </c>
      <c r="T19" s="51"/>
      <c r="U19" s="51"/>
      <c r="V19" s="51"/>
      <c r="W19" s="51"/>
      <c r="X19" s="51"/>
      <c r="Y19" s="51"/>
      <c r="Z19" s="53"/>
    </row>
    <row r="20" spans="2:26" ht="12.95" customHeight="1">
      <c r="B20" s="50">
        <f>B21+B22+B23+B27+B34+B41+B48+B49</f>
        <v>33000000</v>
      </c>
      <c r="C20" s="51"/>
      <c r="D20" s="51"/>
      <c r="E20" s="51"/>
      <c r="F20" s="51"/>
      <c r="G20" s="51"/>
      <c r="H20" s="51"/>
      <c r="I20" s="51"/>
      <c r="J20" s="46" t="s">
        <v>137</v>
      </c>
      <c r="K20" s="46"/>
      <c r="L20" s="46"/>
      <c r="M20" s="46"/>
      <c r="N20" s="46"/>
      <c r="O20" s="46"/>
      <c r="P20" s="46"/>
      <c r="Q20" s="47"/>
      <c r="R20" s="23">
        <v>2</v>
      </c>
      <c r="S20" s="52">
        <f>S21+S22+S23+S27+S34+S41+S48+S49</f>
        <v>5500000</v>
      </c>
      <c r="T20" s="51"/>
      <c r="U20" s="51"/>
      <c r="V20" s="51"/>
      <c r="W20" s="51"/>
      <c r="X20" s="51"/>
      <c r="Y20" s="51"/>
      <c r="Z20" s="53"/>
    </row>
    <row r="21" spans="2:26" ht="12.95" customHeight="1">
      <c r="B21" s="40"/>
      <c r="C21" s="41"/>
      <c r="D21" s="41"/>
      <c r="E21" s="41"/>
      <c r="F21" s="41"/>
      <c r="G21" s="41"/>
      <c r="H21" s="41"/>
      <c r="I21" s="41"/>
      <c r="J21" s="46" t="s">
        <v>138</v>
      </c>
      <c r="K21" s="46"/>
      <c r="L21" s="46"/>
      <c r="M21" s="46"/>
      <c r="N21" s="46"/>
      <c r="O21" s="46"/>
      <c r="P21" s="46"/>
      <c r="Q21" s="47"/>
      <c r="R21" s="23">
        <v>3</v>
      </c>
      <c r="S21" s="44"/>
      <c r="T21" s="41"/>
      <c r="U21" s="41"/>
      <c r="V21" s="41"/>
      <c r="W21" s="41"/>
      <c r="X21" s="41"/>
      <c r="Y21" s="41"/>
      <c r="Z21" s="45"/>
    </row>
    <row r="22" spans="2:26" ht="12.95" customHeight="1">
      <c r="B22" s="40"/>
      <c r="C22" s="41"/>
      <c r="D22" s="41"/>
      <c r="E22" s="41"/>
      <c r="F22" s="41"/>
      <c r="G22" s="41"/>
      <c r="H22" s="41"/>
      <c r="I22" s="41"/>
      <c r="J22" s="46" t="s">
        <v>139</v>
      </c>
      <c r="K22" s="46"/>
      <c r="L22" s="46"/>
      <c r="M22" s="46"/>
      <c r="N22" s="46"/>
      <c r="O22" s="46"/>
      <c r="P22" s="46"/>
      <c r="Q22" s="47"/>
      <c r="R22" s="23">
        <v>4</v>
      </c>
      <c r="S22" s="44"/>
      <c r="T22" s="41"/>
      <c r="U22" s="41"/>
      <c r="V22" s="41"/>
      <c r="W22" s="41"/>
      <c r="X22" s="41"/>
      <c r="Y22" s="41"/>
      <c r="Z22" s="45"/>
    </row>
    <row r="23" spans="2:26" ht="12.95" customHeight="1">
      <c r="B23" s="50">
        <f>SUM(B24:I26)</f>
        <v>0</v>
      </c>
      <c r="C23" s="51"/>
      <c r="D23" s="51"/>
      <c r="E23" s="51"/>
      <c r="F23" s="51"/>
      <c r="G23" s="51"/>
      <c r="H23" s="51"/>
      <c r="I23" s="51"/>
      <c r="J23" s="46" t="s">
        <v>140</v>
      </c>
      <c r="K23" s="46"/>
      <c r="L23" s="46"/>
      <c r="M23" s="46"/>
      <c r="N23" s="46"/>
      <c r="O23" s="46"/>
      <c r="P23" s="46"/>
      <c r="Q23" s="47"/>
      <c r="R23" s="23">
        <v>5</v>
      </c>
      <c r="S23" s="52">
        <f>SUM(S24:Z26)</f>
        <v>0</v>
      </c>
      <c r="T23" s="51"/>
      <c r="U23" s="51"/>
      <c r="V23" s="51"/>
      <c r="W23" s="51"/>
      <c r="X23" s="51"/>
      <c r="Y23" s="51"/>
      <c r="Z23" s="53"/>
    </row>
    <row r="24" spans="2:26" ht="12.95" customHeight="1">
      <c r="B24" s="40"/>
      <c r="C24" s="41"/>
      <c r="D24" s="41"/>
      <c r="E24" s="41"/>
      <c r="F24" s="41"/>
      <c r="G24" s="41"/>
      <c r="H24" s="41"/>
      <c r="I24" s="41"/>
      <c r="J24" s="42" t="s">
        <v>110</v>
      </c>
      <c r="K24" s="42"/>
      <c r="L24" s="42"/>
      <c r="M24" s="42"/>
      <c r="N24" s="42"/>
      <c r="O24" s="42"/>
      <c r="P24" s="42"/>
      <c r="Q24" s="43"/>
      <c r="R24" s="23">
        <v>6</v>
      </c>
      <c r="S24" s="44"/>
      <c r="T24" s="41"/>
      <c r="U24" s="41"/>
      <c r="V24" s="41"/>
      <c r="W24" s="41"/>
      <c r="X24" s="41"/>
      <c r="Y24" s="41"/>
      <c r="Z24" s="45"/>
    </row>
    <row r="25" spans="2:26" ht="12.95" customHeight="1">
      <c r="B25" s="40"/>
      <c r="C25" s="41"/>
      <c r="D25" s="41"/>
      <c r="E25" s="41"/>
      <c r="F25" s="41"/>
      <c r="G25" s="41"/>
      <c r="H25" s="41"/>
      <c r="I25" s="41"/>
      <c r="J25" s="42" t="s">
        <v>111</v>
      </c>
      <c r="K25" s="42"/>
      <c r="L25" s="42"/>
      <c r="M25" s="42"/>
      <c r="N25" s="42"/>
      <c r="O25" s="42"/>
      <c r="P25" s="42"/>
      <c r="Q25" s="43"/>
      <c r="R25" s="23">
        <v>7</v>
      </c>
      <c r="S25" s="44"/>
      <c r="T25" s="41"/>
      <c r="U25" s="41"/>
      <c r="V25" s="41"/>
      <c r="W25" s="41"/>
      <c r="X25" s="41"/>
      <c r="Y25" s="41"/>
      <c r="Z25" s="45"/>
    </row>
    <row r="26" spans="2:26" ht="12.95" customHeight="1">
      <c r="B26" s="40"/>
      <c r="C26" s="41"/>
      <c r="D26" s="41"/>
      <c r="E26" s="41"/>
      <c r="F26" s="41"/>
      <c r="G26" s="41"/>
      <c r="H26" s="41"/>
      <c r="I26" s="41"/>
      <c r="J26" s="42" t="s">
        <v>112</v>
      </c>
      <c r="K26" s="42"/>
      <c r="L26" s="42"/>
      <c r="M26" s="42"/>
      <c r="N26" s="42"/>
      <c r="O26" s="42"/>
      <c r="P26" s="42"/>
      <c r="Q26" s="43"/>
      <c r="R26" s="23">
        <v>8</v>
      </c>
      <c r="S26" s="44"/>
      <c r="T26" s="41"/>
      <c r="U26" s="41"/>
      <c r="V26" s="41"/>
      <c r="W26" s="41"/>
      <c r="X26" s="41"/>
      <c r="Y26" s="41"/>
      <c r="Z26" s="45"/>
    </row>
    <row r="27" spans="2:26" ht="12.95" customHeight="1">
      <c r="B27" s="50">
        <f>SUM(B28:I33)</f>
        <v>33000000</v>
      </c>
      <c r="C27" s="51"/>
      <c r="D27" s="51"/>
      <c r="E27" s="51"/>
      <c r="F27" s="51"/>
      <c r="G27" s="51"/>
      <c r="H27" s="51"/>
      <c r="I27" s="51"/>
      <c r="J27" s="46" t="s">
        <v>141</v>
      </c>
      <c r="K27" s="46"/>
      <c r="L27" s="46"/>
      <c r="M27" s="46"/>
      <c r="N27" s="46"/>
      <c r="O27" s="46"/>
      <c r="P27" s="46"/>
      <c r="Q27" s="47"/>
      <c r="R27" s="23">
        <v>9</v>
      </c>
      <c r="S27" s="52">
        <f>SUM(S28:Z33)</f>
        <v>5500000</v>
      </c>
      <c r="T27" s="51"/>
      <c r="U27" s="51"/>
      <c r="V27" s="51"/>
      <c r="W27" s="51"/>
      <c r="X27" s="51"/>
      <c r="Y27" s="51"/>
      <c r="Z27" s="53"/>
    </row>
    <row r="28" spans="2:26" ht="12.95" customHeight="1">
      <c r="B28" s="40">
        <v>10000000</v>
      </c>
      <c r="C28" s="41"/>
      <c r="D28" s="41"/>
      <c r="E28" s="41"/>
      <c r="F28" s="41"/>
      <c r="G28" s="41"/>
      <c r="H28" s="41"/>
      <c r="I28" s="41"/>
      <c r="J28" s="42" t="s">
        <v>49</v>
      </c>
      <c r="K28" s="42"/>
      <c r="L28" s="42"/>
      <c r="M28" s="42"/>
      <c r="N28" s="42"/>
      <c r="O28" s="42"/>
      <c r="P28" s="42"/>
      <c r="Q28" s="43"/>
      <c r="R28" s="23">
        <v>10</v>
      </c>
      <c r="S28" s="44">
        <v>5000000</v>
      </c>
      <c r="T28" s="41"/>
      <c r="U28" s="41"/>
      <c r="V28" s="41"/>
      <c r="W28" s="41"/>
      <c r="X28" s="41"/>
      <c r="Y28" s="41"/>
      <c r="Z28" s="45"/>
    </row>
    <row r="29" spans="2:26" ht="12.95" customHeight="1">
      <c r="B29" s="40">
        <v>1000000</v>
      </c>
      <c r="C29" s="41"/>
      <c r="D29" s="41"/>
      <c r="E29" s="41"/>
      <c r="F29" s="41"/>
      <c r="G29" s="41"/>
      <c r="H29" s="41"/>
      <c r="I29" s="41"/>
      <c r="J29" s="42" t="s">
        <v>46</v>
      </c>
      <c r="K29" s="42"/>
      <c r="L29" s="42"/>
      <c r="M29" s="42"/>
      <c r="N29" s="42"/>
      <c r="O29" s="42"/>
      <c r="P29" s="42"/>
      <c r="Q29" s="43"/>
      <c r="R29" s="23">
        <v>11</v>
      </c>
      <c r="S29" s="44">
        <v>500000</v>
      </c>
      <c r="T29" s="41"/>
      <c r="U29" s="41"/>
      <c r="V29" s="41"/>
      <c r="W29" s="41"/>
      <c r="X29" s="41"/>
      <c r="Y29" s="41"/>
      <c r="Z29" s="45"/>
    </row>
    <row r="30" spans="2:26" ht="12.95" customHeight="1">
      <c r="B30" s="40">
        <v>10000000</v>
      </c>
      <c r="C30" s="41"/>
      <c r="D30" s="41"/>
      <c r="E30" s="41"/>
      <c r="F30" s="41"/>
      <c r="G30" s="41"/>
      <c r="H30" s="41"/>
      <c r="I30" s="41"/>
      <c r="J30" s="42" t="s">
        <v>50</v>
      </c>
      <c r="K30" s="42"/>
      <c r="L30" s="42"/>
      <c r="M30" s="42"/>
      <c r="N30" s="42"/>
      <c r="O30" s="42"/>
      <c r="P30" s="42"/>
      <c r="Q30" s="43"/>
      <c r="R30" s="23">
        <v>12</v>
      </c>
      <c r="S30" s="44"/>
      <c r="T30" s="41"/>
      <c r="U30" s="41"/>
      <c r="V30" s="41"/>
      <c r="W30" s="41"/>
      <c r="X30" s="41"/>
      <c r="Y30" s="41"/>
      <c r="Z30" s="45"/>
    </row>
    <row r="31" spans="2:26" ht="12.95" customHeight="1">
      <c r="B31" s="40">
        <v>1000000</v>
      </c>
      <c r="C31" s="41"/>
      <c r="D31" s="41"/>
      <c r="E31" s="41"/>
      <c r="F31" s="41"/>
      <c r="G31" s="41"/>
      <c r="H31" s="41"/>
      <c r="I31" s="41"/>
      <c r="J31" s="42" t="s">
        <v>46</v>
      </c>
      <c r="K31" s="42"/>
      <c r="L31" s="42"/>
      <c r="M31" s="42"/>
      <c r="N31" s="42"/>
      <c r="O31" s="42"/>
      <c r="P31" s="42"/>
      <c r="Q31" s="43"/>
      <c r="R31" s="23">
        <v>13</v>
      </c>
      <c r="S31" s="44"/>
      <c r="T31" s="41"/>
      <c r="U31" s="41"/>
      <c r="V31" s="41"/>
      <c r="W31" s="41"/>
      <c r="X31" s="41"/>
      <c r="Y31" s="41"/>
      <c r="Z31" s="45"/>
    </row>
    <row r="32" spans="2:26" ht="12.95" customHeight="1">
      <c r="B32" s="40">
        <v>10000000</v>
      </c>
      <c r="C32" s="41"/>
      <c r="D32" s="41"/>
      <c r="E32" s="41"/>
      <c r="F32" s="41"/>
      <c r="G32" s="41"/>
      <c r="H32" s="41"/>
      <c r="I32" s="41"/>
      <c r="J32" s="42" t="s">
        <v>223</v>
      </c>
      <c r="K32" s="42"/>
      <c r="L32" s="42"/>
      <c r="M32" s="42"/>
      <c r="N32" s="42"/>
      <c r="O32" s="42"/>
      <c r="P32" s="42"/>
      <c r="Q32" s="43"/>
      <c r="R32" s="23">
        <v>14</v>
      </c>
      <c r="S32" s="44"/>
      <c r="T32" s="41"/>
      <c r="U32" s="41"/>
      <c r="V32" s="41"/>
      <c r="W32" s="41"/>
      <c r="X32" s="41"/>
      <c r="Y32" s="41"/>
      <c r="Z32" s="45"/>
    </row>
    <row r="33" spans="2:26" ht="12.95" customHeight="1">
      <c r="B33" s="40">
        <v>1000000</v>
      </c>
      <c r="C33" s="41"/>
      <c r="D33" s="41"/>
      <c r="E33" s="41"/>
      <c r="F33" s="41"/>
      <c r="G33" s="41"/>
      <c r="H33" s="41"/>
      <c r="I33" s="41"/>
      <c r="J33" s="42" t="s">
        <v>46</v>
      </c>
      <c r="K33" s="42"/>
      <c r="L33" s="42"/>
      <c r="M33" s="42"/>
      <c r="N33" s="42"/>
      <c r="O33" s="42"/>
      <c r="P33" s="42"/>
      <c r="Q33" s="43"/>
      <c r="R33" s="23">
        <v>15</v>
      </c>
      <c r="S33" s="44"/>
      <c r="T33" s="41"/>
      <c r="U33" s="41"/>
      <c r="V33" s="41"/>
      <c r="W33" s="41"/>
      <c r="X33" s="41"/>
      <c r="Y33" s="41"/>
      <c r="Z33" s="45"/>
    </row>
    <row r="34" spans="2:26" ht="12.95" customHeight="1">
      <c r="B34" s="50">
        <f>SUM(B35:I40)</f>
        <v>0</v>
      </c>
      <c r="C34" s="51"/>
      <c r="D34" s="51"/>
      <c r="E34" s="51"/>
      <c r="F34" s="51"/>
      <c r="G34" s="51"/>
      <c r="H34" s="51"/>
      <c r="I34" s="51"/>
      <c r="J34" s="46" t="s">
        <v>142</v>
      </c>
      <c r="K34" s="46"/>
      <c r="L34" s="46"/>
      <c r="M34" s="46"/>
      <c r="N34" s="46"/>
      <c r="O34" s="46"/>
      <c r="P34" s="46"/>
      <c r="Q34" s="47"/>
      <c r="R34" s="23">
        <v>24</v>
      </c>
      <c r="S34" s="52">
        <f>SUM(S35:Z40)</f>
        <v>0</v>
      </c>
      <c r="T34" s="51"/>
      <c r="U34" s="51"/>
      <c r="V34" s="51"/>
      <c r="W34" s="51"/>
      <c r="X34" s="51"/>
      <c r="Y34" s="51"/>
      <c r="Z34" s="53"/>
    </row>
    <row r="35" spans="2:26" ht="12.95" customHeight="1">
      <c r="B35" s="40"/>
      <c r="C35" s="41"/>
      <c r="D35" s="41"/>
      <c r="E35" s="41"/>
      <c r="F35" s="41"/>
      <c r="G35" s="41"/>
      <c r="H35" s="41"/>
      <c r="I35" s="41"/>
      <c r="J35" s="48" t="s">
        <v>144</v>
      </c>
      <c r="K35" s="48"/>
      <c r="L35" s="48"/>
      <c r="M35" s="48"/>
      <c r="N35" s="48"/>
      <c r="O35" s="48"/>
      <c r="P35" s="48"/>
      <c r="Q35" s="49"/>
      <c r="R35" s="23">
        <v>25</v>
      </c>
      <c r="S35" s="44"/>
      <c r="T35" s="41"/>
      <c r="U35" s="41"/>
      <c r="V35" s="41"/>
      <c r="W35" s="41"/>
      <c r="X35" s="41"/>
      <c r="Y35" s="41"/>
      <c r="Z35" s="45"/>
    </row>
    <row r="36" spans="2:26" ht="12.95" customHeight="1">
      <c r="B36" s="40"/>
      <c r="C36" s="41"/>
      <c r="D36" s="41"/>
      <c r="E36" s="41"/>
      <c r="F36" s="41"/>
      <c r="G36" s="41"/>
      <c r="H36" s="41"/>
      <c r="I36" s="41"/>
      <c r="J36" s="42" t="s">
        <v>46</v>
      </c>
      <c r="K36" s="42"/>
      <c r="L36" s="42"/>
      <c r="M36" s="42"/>
      <c r="N36" s="42"/>
      <c r="O36" s="42"/>
      <c r="P36" s="42"/>
      <c r="Q36" s="43"/>
      <c r="R36" s="23">
        <v>26</v>
      </c>
      <c r="S36" s="44"/>
      <c r="T36" s="41"/>
      <c r="U36" s="41"/>
      <c r="V36" s="41"/>
      <c r="W36" s="41"/>
      <c r="X36" s="41"/>
      <c r="Y36" s="41"/>
      <c r="Z36" s="45"/>
    </row>
    <row r="37" spans="2:26" ht="12.95" customHeight="1">
      <c r="B37" s="40"/>
      <c r="C37" s="41"/>
      <c r="D37" s="41"/>
      <c r="E37" s="41"/>
      <c r="F37" s="41"/>
      <c r="G37" s="41"/>
      <c r="H37" s="41"/>
      <c r="I37" s="41"/>
      <c r="J37" s="54" t="s">
        <v>243</v>
      </c>
      <c r="K37" s="48"/>
      <c r="L37" s="48"/>
      <c r="M37" s="48"/>
      <c r="N37" s="48"/>
      <c r="O37" s="48"/>
      <c r="P37" s="48"/>
      <c r="Q37" s="49"/>
      <c r="R37" s="23">
        <v>27</v>
      </c>
      <c r="S37" s="44"/>
      <c r="T37" s="41"/>
      <c r="U37" s="41"/>
      <c r="V37" s="41"/>
      <c r="W37" s="41"/>
      <c r="X37" s="41"/>
      <c r="Y37" s="41"/>
      <c r="Z37" s="45"/>
    </row>
    <row r="38" spans="2:26" ht="12.95" customHeight="1">
      <c r="B38" s="40"/>
      <c r="C38" s="41"/>
      <c r="D38" s="41"/>
      <c r="E38" s="41"/>
      <c r="F38" s="41"/>
      <c r="G38" s="41"/>
      <c r="H38" s="41"/>
      <c r="I38" s="41"/>
      <c r="J38" s="42" t="s">
        <v>46</v>
      </c>
      <c r="K38" s="42"/>
      <c r="L38" s="42"/>
      <c r="M38" s="42"/>
      <c r="N38" s="42"/>
      <c r="O38" s="42"/>
      <c r="P38" s="42"/>
      <c r="Q38" s="43"/>
      <c r="R38" s="23">
        <v>28</v>
      </c>
      <c r="S38" s="44"/>
      <c r="T38" s="41"/>
      <c r="U38" s="41"/>
      <c r="V38" s="41"/>
      <c r="W38" s="41"/>
      <c r="X38" s="41"/>
      <c r="Y38" s="41"/>
      <c r="Z38" s="45"/>
    </row>
    <row r="39" spans="2:26" ht="12.95" customHeight="1">
      <c r="B39" s="40"/>
      <c r="C39" s="41"/>
      <c r="D39" s="41"/>
      <c r="E39" s="41"/>
      <c r="F39" s="41"/>
      <c r="G39" s="41"/>
      <c r="H39" s="41"/>
      <c r="I39" s="41"/>
      <c r="J39" s="48" t="s">
        <v>145</v>
      </c>
      <c r="K39" s="48"/>
      <c r="L39" s="48"/>
      <c r="M39" s="48"/>
      <c r="N39" s="48"/>
      <c r="O39" s="48"/>
      <c r="P39" s="48"/>
      <c r="Q39" s="49"/>
      <c r="R39" s="23">
        <v>29</v>
      </c>
      <c r="S39" s="44"/>
      <c r="T39" s="41"/>
      <c r="U39" s="41"/>
      <c r="V39" s="41"/>
      <c r="W39" s="41"/>
      <c r="X39" s="41"/>
      <c r="Y39" s="41"/>
      <c r="Z39" s="45"/>
    </row>
    <row r="40" spans="2:26" ht="12.95" customHeight="1">
      <c r="B40" s="40"/>
      <c r="C40" s="41"/>
      <c r="D40" s="41"/>
      <c r="E40" s="41"/>
      <c r="F40" s="41"/>
      <c r="G40" s="41"/>
      <c r="H40" s="41"/>
      <c r="I40" s="41"/>
      <c r="J40" s="42" t="s">
        <v>46</v>
      </c>
      <c r="K40" s="42"/>
      <c r="L40" s="42"/>
      <c r="M40" s="42"/>
      <c r="N40" s="42"/>
      <c r="O40" s="42"/>
      <c r="P40" s="42"/>
      <c r="Q40" s="43"/>
      <c r="R40" s="23">
        <v>30</v>
      </c>
      <c r="S40" s="44"/>
      <c r="T40" s="41"/>
      <c r="U40" s="41"/>
      <c r="V40" s="41"/>
      <c r="W40" s="41"/>
      <c r="X40" s="41"/>
      <c r="Y40" s="41"/>
      <c r="Z40" s="45"/>
    </row>
    <row r="41" spans="2:26" ht="12.95" customHeight="1">
      <c r="B41" s="50">
        <f>SUM(B42:I47)</f>
        <v>0</v>
      </c>
      <c r="C41" s="51"/>
      <c r="D41" s="51"/>
      <c r="E41" s="51"/>
      <c r="F41" s="51"/>
      <c r="G41" s="51"/>
      <c r="H41" s="51"/>
      <c r="I41" s="51"/>
      <c r="J41" s="46" t="s">
        <v>143</v>
      </c>
      <c r="K41" s="46"/>
      <c r="L41" s="46"/>
      <c r="M41" s="46"/>
      <c r="N41" s="46"/>
      <c r="O41" s="46"/>
      <c r="P41" s="46"/>
      <c r="Q41" s="47"/>
      <c r="R41" s="23">
        <v>31</v>
      </c>
      <c r="S41" s="52">
        <f>SUM(S42:Z47)</f>
        <v>0</v>
      </c>
      <c r="T41" s="51"/>
      <c r="U41" s="51"/>
      <c r="V41" s="51"/>
      <c r="W41" s="51"/>
      <c r="X41" s="51"/>
      <c r="Y41" s="51"/>
      <c r="Z41" s="53"/>
    </row>
    <row r="42" spans="2:26" ht="12.95" customHeight="1">
      <c r="B42" s="40"/>
      <c r="C42" s="41"/>
      <c r="D42" s="41"/>
      <c r="E42" s="41"/>
      <c r="F42" s="41"/>
      <c r="G42" s="41"/>
      <c r="H42" s="41"/>
      <c r="I42" s="41"/>
      <c r="J42" s="42" t="s">
        <v>45</v>
      </c>
      <c r="K42" s="42"/>
      <c r="L42" s="42"/>
      <c r="M42" s="42"/>
      <c r="N42" s="42"/>
      <c r="O42" s="42"/>
      <c r="P42" s="42"/>
      <c r="Q42" s="43"/>
      <c r="R42" s="23">
        <v>32</v>
      </c>
      <c r="S42" s="44"/>
      <c r="T42" s="41"/>
      <c r="U42" s="41"/>
      <c r="V42" s="41"/>
      <c r="W42" s="41"/>
      <c r="X42" s="41"/>
      <c r="Y42" s="41"/>
      <c r="Z42" s="45"/>
    </row>
    <row r="43" spans="2:26" ht="12.95" customHeight="1">
      <c r="B43" s="40"/>
      <c r="C43" s="41"/>
      <c r="D43" s="41"/>
      <c r="E43" s="41"/>
      <c r="F43" s="41"/>
      <c r="G43" s="41"/>
      <c r="H43" s="41"/>
      <c r="I43" s="41"/>
      <c r="J43" s="42" t="s">
        <v>46</v>
      </c>
      <c r="K43" s="42"/>
      <c r="L43" s="42"/>
      <c r="M43" s="42"/>
      <c r="N43" s="42"/>
      <c r="O43" s="42"/>
      <c r="P43" s="42"/>
      <c r="Q43" s="43"/>
      <c r="R43" s="23">
        <v>33</v>
      </c>
      <c r="S43" s="44"/>
      <c r="T43" s="41"/>
      <c r="U43" s="41"/>
      <c r="V43" s="41"/>
      <c r="W43" s="41"/>
      <c r="X43" s="41"/>
      <c r="Y43" s="41"/>
      <c r="Z43" s="45"/>
    </row>
    <row r="44" spans="2:26" ht="12.95" customHeight="1">
      <c r="B44" s="40"/>
      <c r="C44" s="41"/>
      <c r="D44" s="41"/>
      <c r="E44" s="41"/>
      <c r="F44" s="41"/>
      <c r="G44" s="41"/>
      <c r="H44" s="41"/>
      <c r="I44" s="41"/>
      <c r="J44" s="42" t="s">
        <v>47</v>
      </c>
      <c r="K44" s="42"/>
      <c r="L44" s="42"/>
      <c r="M44" s="42"/>
      <c r="N44" s="42"/>
      <c r="O44" s="42"/>
      <c r="P44" s="42"/>
      <c r="Q44" s="43"/>
      <c r="R44" s="23">
        <v>34</v>
      </c>
      <c r="S44" s="44"/>
      <c r="T44" s="41"/>
      <c r="U44" s="41"/>
      <c r="V44" s="41"/>
      <c r="W44" s="41"/>
      <c r="X44" s="41"/>
      <c r="Y44" s="41"/>
      <c r="Z44" s="45"/>
    </row>
    <row r="45" spans="2:26" ht="12.95" customHeight="1">
      <c r="B45" s="40"/>
      <c r="C45" s="41"/>
      <c r="D45" s="41"/>
      <c r="E45" s="41"/>
      <c r="F45" s="41"/>
      <c r="G45" s="41"/>
      <c r="H45" s="41"/>
      <c r="I45" s="41"/>
      <c r="J45" s="42" t="s">
        <v>46</v>
      </c>
      <c r="K45" s="42"/>
      <c r="L45" s="42"/>
      <c r="M45" s="42"/>
      <c r="N45" s="42"/>
      <c r="O45" s="42"/>
      <c r="P45" s="42"/>
      <c r="Q45" s="43"/>
      <c r="R45" s="23">
        <v>35</v>
      </c>
      <c r="S45" s="44"/>
      <c r="T45" s="41"/>
      <c r="U45" s="41"/>
      <c r="V45" s="41"/>
      <c r="W45" s="41"/>
      <c r="X45" s="41"/>
      <c r="Y45" s="41"/>
      <c r="Z45" s="45"/>
    </row>
    <row r="46" spans="2:26" ht="12.95" customHeight="1">
      <c r="B46" s="40"/>
      <c r="C46" s="41"/>
      <c r="D46" s="41"/>
      <c r="E46" s="41"/>
      <c r="F46" s="41"/>
      <c r="G46" s="41"/>
      <c r="H46" s="41"/>
      <c r="I46" s="41"/>
      <c r="J46" s="42" t="s">
        <v>48</v>
      </c>
      <c r="K46" s="42"/>
      <c r="L46" s="42"/>
      <c r="M46" s="42"/>
      <c r="N46" s="42"/>
      <c r="O46" s="42"/>
      <c r="P46" s="42"/>
      <c r="Q46" s="43"/>
      <c r="R46" s="23">
        <v>36</v>
      </c>
      <c r="S46" s="44"/>
      <c r="T46" s="41"/>
      <c r="U46" s="41"/>
      <c r="V46" s="41"/>
      <c r="W46" s="41"/>
      <c r="X46" s="41"/>
      <c r="Y46" s="41"/>
      <c r="Z46" s="45"/>
    </row>
    <row r="47" spans="2:26" ht="12.95" customHeight="1">
      <c r="B47" s="40"/>
      <c r="C47" s="41"/>
      <c r="D47" s="41"/>
      <c r="E47" s="41"/>
      <c r="F47" s="41"/>
      <c r="G47" s="41"/>
      <c r="H47" s="41"/>
      <c r="I47" s="41"/>
      <c r="J47" s="42" t="s">
        <v>46</v>
      </c>
      <c r="K47" s="42"/>
      <c r="L47" s="42"/>
      <c r="M47" s="42"/>
      <c r="N47" s="42"/>
      <c r="O47" s="42"/>
      <c r="P47" s="42"/>
      <c r="Q47" s="43"/>
      <c r="R47" s="23">
        <v>37</v>
      </c>
      <c r="S47" s="44"/>
      <c r="T47" s="41"/>
      <c r="U47" s="41"/>
      <c r="V47" s="41"/>
      <c r="W47" s="41"/>
      <c r="X47" s="41"/>
      <c r="Y47" s="41"/>
      <c r="Z47" s="45"/>
    </row>
    <row r="48" spans="2:26" ht="12.95" customHeight="1">
      <c r="B48" s="40"/>
      <c r="C48" s="41"/>
      <c r="D48" s="41"/>
      <c r="E48" s="41"/>
      <c r="F48" s="41"/>
      <c r="G48" s="41"/>
      <c r="H48" s="41"/>
      <c r="I48" s="41"/>
      <c r="J48" s="46" t="s">
        <v>11</v>
      </c>
      <c r="K48" s="46"/>
      <c r="L48" s="46"/>
      <c r="M48" s="46"/>
      <c r="N48" s="46"/>
      <c r="O48" s="46"/>
      <c r="P48" s="46"/>
      <c r="Q48" s="47"/>
      <c r="R48" s="23">
        <v>38</v>
      </c>
      <c r="S48" s="44"/>
      <c r="T48" s="41"/>
      <c r="U48" s="41"/>
      <c r="V48" s="41"/>
      <c r="W48" s="41"/>
      <c r="X48" s="41"/>
      <c r="Y48" s="41"/>
      <c r="Z48" s="45"/>
    </row>
    <row r="49" spans="2:26" ht="12.95" customHeight="1">
      <c r="B49" s="40"/>
      <c r="C49" s="41"/>
      <c r="D49" s="41"/>
      <c r="E49" s="41"/>
      <c r="F49" s="41"/>
      <c r="G49" s="41"/>
      <c r="H49" s="41"/>
      <c r="I49" s="41"/>
      <c r="J49" s="46" t="s">
        <v>158</v>
      </c>
      <c r="K49" s="46"/>
      <c r="L49" s="46"/>
      <c r="M49" s="46"/>
      <c r="N49" s="46"/>
      <c r="O49" s="46"/>
      <c r="P49" s="46"/>
      <c r="Q49" s="47"/>
      <c r="R49" s="23">
        <v>39</v>
      </c>
      <c r="S49" s="44"/>
      <c r="T49" s="41"/>
      <c r="U49" s="41"/>
      <c r="V49" s="41"/>
      <c r="W49" s="41"/>
      <c r="X49" s="41"/>
      <c r="Y49" s="41"/>
      <c r="Z49" s="45"/>
    </row>
    <row r="50" spans="2:26" ht="12.95" customHeight="1">
      <c r="B50" s="50">
        <f>SUM(B51:I55)+B56+SUM(B60:I68)</f>
        <v>0</v>
      </c>
      <c r="C50" s="51"/>
      <c r="D50" s="51"/>
      <c r="E50" s="51"/>
      <c r="F50" s="51"/>
      <c r="G50" s="51"/>
      <c r="H50" s="51"/>
      <c r="I50" s="51"/>
      <c r="J50" s="46" t="s">
        <v>146</v>
      </c>
      <c r="K50" s="46"/>
      <c r="L50" s="46"/>
      <c r="M50" s="46"/>
      <c r="N50" s="46"/>
      <c r="O50" s="46"/>
      <c r="P50" s="46"/>
      <c r="Q50" s="47"/>
      <c r="R50" s="23">
        <v>44</v>
      </c>
      <c r="S50" s="52">
        <f>SUM(S51:Z55)+S56+SUM(S60:Z68)</f>
        <v>0</v>
      </c>
      <c r="T50" s="51"/>
      <c r="U50" s="51"/>
      <c r="V50" s="51"/>
      <c r="W50" s="51"/>
      <c r="X50" s="51"/>
      <c r="Y50" s="51"/>
      <c r="Z50" s="53"/>
    </row>
    <row r="51" spans="2:26" ht="12.95" customHeight="1">
      <c r="B51" s="40"/>
      <c r="C51" s="41"/>
      <c r="D51" s="41"/>
      <c r="E51" s="41"/>
      <c r="F51" s="41"/>
      <c r="G51" s="41"/>
      <c r="H51" s="41"/>
      <c r="I51" s="41"/>
      <c r="J51" s="46" t="s">
        <v>147</v>
      </c>
      <c r="K51" s="46"/>
      <c r="L51" s="46"/>
      <c r="M51" s="46"/>
      <c r="N51" s="46"/>
      <c r="O51" s="46"/>
      <c r="P51" s="46"/>
      <c r="Q51" s="47"/>
      <c r="R51" s="23">
        <v>45</v>
      </c>
      <c r="S51" s="44"/>
      <c r="T51" s="41"/>
      <c r="U51" s="41"/>
      <c r="V51" s="41"/>
      <c r="W51" s="41"/>
      <c r="X51" s="41"/>
      <c r="Y51" s="41"/>
      <c r="Z51" s="45"/>
    </row>
    <row r="52" spans="2:26" ht="12.95" customHeight="1">
      <c r="B52" s="40"/>
      <c r="C52" s="41"/>
      <c r="D52" s="41"/>
      <c r="E52" s="41"/>
      <c r="F52" s="41"/>
      <c r="G52" s="41"/>
      <c r="H52" s="41"/>
      <c r="I52" s="41"/>
      <c r="J52" s="46" t="s">
        <v>148</v>
      </c>
      <c r="K52" s="46"/>
      <c r="L52" s="46"/>
      <c r="M52" s="46"/>
      <c r="N52" s="46"/>
      <c r="O52" s="46"/>
      <c r="P52" s="46"/>
      <c r="Q52" s="47"/>
      <c r="R52" s="23">
        <v>46</v>
      </c>
      <c r="S52" s="44"/>
      <c r="T52" s="41"/>
      <c r="U52" s="41"/>
      <c r="V52" s="41"/>
      <c r="W52" s="41"/>
      <c r="X52" s="41"/>
      <c r="Y52" s="41"/>
      <c r="Z52" s="45"/>
    </row>
    <row r="53" spans="2:26" ht="12.95" customHeight="1">
      <c r="B53" s="40"/>
      <c r="C53" s="41"/>
      <c r="D53" s="41"/>
      <c r="E53" s="41"/>
      <c r="F53" s="41"/>
      <c r="G53" s="41"/>
      <c r="H53" s="41"/>
      <c r="I53" s="41"/>
      <c r="J53" s="46" t="s">
        <v>149</v>
      </c>
      <c r="K53" s="46"/>
      <c r="L53" s="46"/>
      <c r="M53" s="46"/>
      <c r="N53" s="46"/>
      <c r="O53" s="46"/>
      <c r="P53" s="46"/>
      <c r="Q53" s="47"/>
      <c r="R53" s="23">
        <v>47</v>
      </c>
      <c r="S53" s="44"/>
      <c r="T53" s="41"/>
      <c r="U53" s="41"/>
      <c r="V53" s="41"/>
      <c r="W53" s="41"/>
      <c r="X53" s="41"/>
      <c r="Y53" s="41"/>
      <c r="Z53" s="45"/>
    </row>
    <row r="54" spans="2:26" ht="12.95" customHeight="1">
      <c r="B54" s="40"/>
      <c r="C54" s="41"/>
      <c r="D54" s="41"/>
      <c r="E54" s="41"/>
      <c r="F54" s="41"/>
      <c r="G54" s="41"/>
      <c r="H54" s="41"/>
      <c r="I54" s="41"/>
      <c r="J54" s="46" t="s">
        <v>150</v>
      </c>
      <c r="K54" s="46"/>
      <c r="L54" s="46"/>
      <c r="M54" s="46"/>
      <c r="N54" s="46"/>
      <c r="O54" s="46"/>
      <c r="P54" s="46"/>
      <c r="Q54" s="47"/>
      <c r="R54" s="23">
        <v>48</v>
      </c>
      <c r="S54" s="44"/>
      <c r="T54" s="41"/>
      <c r="U54" s="41"/>
      <c r="V54" s="41"/>
      <c r="W54" s="41"/>
      <c r="X54" s="41"/>
      <c r="Y54" s="41"/>
      <c r="Z54" s="45"/>
    </row>
    <row r="55" spans="2:26" ht="12.95" customHeight="1">
      <c r="B55" s="40"/>
      <c r="C55" s="41"/>
      <c r="D55" s="41"/>
      <c r="E55" s="41"/>
      <c r="F55" s="41"/>
      <c r="G55" s="41"/>
      <c r="H55" s="41"/>
      <c r="I55" s="41"/>
      <c r="J55" s="46" t="s">
        <v>44</v>
      </c>
      <c r="K55" s="46"/>
      <c r="L55" s="46"/>
      <c r="M55" s="46"/>
      <c r="N55" s="46"/>
      <c r="O55" s="46"/>
      <c r="P55" s="46"/>
      <c r="Q55" s="47"/>
      <c r="R55" s="23">
        <v>49</v>
      </c>
      <c r="S55" s="44"/>
      <c r="T55" s="41"/>
      <c r="U55" s="41"/>
      <c r="V55" s="41"/>
      <c r="W55" s="41"/>
      <c r="X55" s="41"/>
      <c r="Y55" s="41"/>
      <c r="Z55" s="45"/>
    </row>
    <row r="56" spans="2:26" ht="12.95" customHeight="1">
      <c r="B56" s="50">
        <f>SUM(B57:I59)</f>
        <v>0</v>
      </c>
      <c r="C56" s="51"/>
      <c r="D56" s="51"/>
      <c r="E56" s="51"/>
      <c r="F56" s="51"/>
      <c r="G56" s="51"/>
      <c r="H56" s="51"/>
      <c r="I56" s="51"/>
      <c r="J56" s="46" t="s">
        <v>151</v>
      </c>
      <c r="K56" s="46"/>
      <c r="L56" s="46"/>
      <c r="M56" s="46"/>
      <c r="N56" s="46"/>
      <c r="O56" s="46"/>
      <c r="P56" s="46"/>
      <c r="Q56" s="47"/>
      <c r="R56" s="23">
        <v>50</v>
      </c>
      <c r="S56" s="52">
        <f>SUM(S57:Z59)</f>
        <v>0</v>
      </c>
      <c r="T56" s="51"/>
      <c r="U56" s="51"/>
      <c r="V56" s="51"/>
      <c r="W56" s="51"/>
      <c r="X56" s="51"/>
      <c r="Y56" s="51"/>
      <c r="Z56" s="53"/>
    </row>
    <row r="57" spans="2:26" ht="12.95" customHeight="1">
      <c r="B57" s="40"/>
      <c r="C57" s="41"/>
      <c r="D57" s="41"/>
      <c r="E57" s="41"/>
      <c r="F57" s="41"/>
      <c r="G57" s="41"/>
      <c r="H57" s="41"/>
      <c r="I57" s="41"/>
      <c r="J57" s="42" t="s">
        <v>43</v>
      </c>
      <c r="K57" s="42"/>
      <c r="L57" s="42"/>
      <c r="M57" s="42"/>
      <c r="N57" s="42"/>
      <c r="O57" s="42"/>
      <c r="P57" s="42"/>
      <c r="Q57" s="43"/>
      <c r="R57" s="23">
        <v>51</v>
      </c>
      <c r="S57" s="44"/>
      <c r="T57" s="41"/>
      <c r="U57" s="41"/>
      <c r="V57" s="41"/>
      <c r="W57" s="41"/>
      <c r="X57" s="41"/>
      <c r="Y57" s="41"/>
      <c r="Z57" s="45"/>
    </row>
    <row r="58" spans="2:26" ht="12.95" customHeight="1">
      <c r="B58" s="40"/>
      <c r="C58" s="41"/>
      <c r="D58" s="41"/>
      <c r="E58" s="41"/>
      <c r="F58" s="41"/>
      <c r="G58" s="41"/>
      <c r="H58" s="41"/>
      <c r="I58" s="41"/>
      <c r="J58" s="42" t="s">
        <v>39</v>
      </c>
      <c r="K58" s="42"/>
      <c r="L58" s="42"/>
      <c r="M58" s="42"/>
      <c r="N58" s="42"/>
      <c r="O58" s="42"/>
      <c r="P58" s="42"/>
      <c r="Q58" s="43"/>
      <c r="R58" s="23">
        <v>52</v>
      </c>
      <c r="S58" s="44"/>
      <c r="T58" s="41"/>
      <c r="U58" s="41"/>
      <c r="V58" s="41"/>
      <c r="W58" s="41"/>
      <c r="X58" s="41"/>
      <c r="Y58" s="41"/>
      <c r="Z58" s="45"/>
    </row>
    <row r="59" spans="2:26" ht="12.95" customHeight="1">
      <c r="B59" s="40"/>
      <c r="C59" s="41"/>
      <c r="D59" s="41"/>
      <c r="E59" s="41"/>
      <c r="F59" s="41"/>
      <c r="G59" s="41"/>
      <c r="H59" s="41"/>
      <c r="I59" s="41"/>
      <c r="J59" s="42" t="s">
        <v>40</v>
      </c>
      <c r="K59" s="42"/>
      <c r="L59" s="42"/>
      <c r="M59" s="42"/>
      <c r="N59" s="42"/>
      <c r="O59" s="42"/>
      <c r="P59" s="42"/>
      <c r="Q59" s="43"/>
      <c r="R59" s="23">
        <v>53</v>
      </c>
      <c r="S59" s="44"/>
      <c r="T59" s="41"/>
      <c r="U59" s="41"/>
      <c r="V59" s="41"/>
      <c r="W59" s="41"/>
      <c r="X59" s="41"/>
      <c r="Y59" s="41"/>
      <c r="Z59" s="45"/>
    </row>
    <row r="60" spans="2:26" ht="12.95" customHeight="1">
      <c r="B60" s="40"/>
      <c r="C60" s="41"/>
      <c r="D60" s="41"/>
      <c r="E60" s="41"/>
      <c r="F60" s="41"/>
      <c r="G60" s="41"/>
      <c r="H60" s="41"/>
      <c r="I60" s="41"/>
      <c r="J60" s="46" t="s">
        <v>152</v>
      </c>
      <c r="K60" s="46"/>
      <c r="L60" s="46"/>
      <c r="M60" s="46"/>
      <c r="N60" s="46"/>
      <c r="O60" s="46"/>
      <c r="P60" s="46"/>
      <c r="Q60" s="47"/>
      <c r="R60" s="23">
        <v>54</v>
      </c>
      <c r="S60" s="44"/>
      <c r="T60" s="41"/>
      <c r="U60" s="41"/>
      <c r="V60" s="41"/>
      <c r="W60" s="41"/>
      <c r="X60" s="41"/>
      <c r="Y60" s="41"/>
      <c r="Z60" s="45"/>
    </row>
    <row r="61" spans="2:26" ht="12.95" customHeight="1">
      <c r="B61" s="40"/>
      <c r="C61" s="41"/>
      <c r="D61" s="41"/>
      <c r="E61" s="41"/>
      <c r="F61" s="41"/>
      <c r="G61" s="41"/>
      <c r="H61" s="41"/>
      <c r="I61" s="41"/>
      <c r="J61" s="46" t="s">
        <v>153</v>
      </c>
      <c r="K61" s="46"/>
      <c r="L61" s="46"/>
      <c r="M61" s="46"/>
      <c r="N61" s="46"/>
      <c r="O61" s="46"/>
      <c r="P61" s="46"/>
      <c r="Q61" s="47"/>
      <c r="R61" s="23">
        <v>55</v>
      </c>
      <c r="S61" s="44"/>
      <c r="T61" s="41"/>
      <c r="U61" s="41"/>
      <c r="V61" s="41"/>
      <c r="W61" s="41"/>
      <c r="X61" s="41"/>
      <c r="Y61" s="41"/>
      <c r="Z61" s="45"/>
    </row>
    <row r="62" spans="2:26" ht="12.95" customHeight="1">
      <c r="B62" s="40"/>
      <c r="C62" s="41"/>
      <c r="D62" s="41"/>
      <c r="E62" s="41"/>
      <c r="F62" s="41"/>
      <c r="G62" s="41"/>
      <c r="H62" s="41"/>
      <c r="I62" s="41"/>
      <c r="J62" s="46" t="s">
        <v>154</v>
      </c>
      <c r="K62" s="46"/>
      <c r="L62" s="46"/>
      <c r="M62" s="46"/>
      <c r="N62" s="46"/>
      <c r="O62" s="46"/>
      <c r="P62" s="46"/>
      <c r="Q62" s="47"/>
      <c r="R62" s="23">
        <v>56</v>
      </c>
      <c r="S62" s="44"/>
      <c r="T62" s="41"/>
      <c r="U62" s="41"/>
      <c r="V62" s="41"/>
      <c r="W62" s="41"/>
      <c r="X62" s="41"/>
      <c r="Y62" s="41"/>
      <c r="Z62" s="45"/>
    </row>
    <row r="63" spans="2:26" ht="12.95" customHeight="1">
      <c r="B63" s="40"/>
      <c r="C63" s="41"/>
      <c r="D63" s="41"/>
      <c r="E63" s="41"/>
      <c r="F63" s="41"/>
      <c r="G63" s="41"/>
      <c r="H63" s="41"/>
      <c r="I63" s="41"/>
      <c r="J63" s="46" t="s">
        <v>155</v>
      </c>
      <c r="K63" s="46"/>
      <c r="L63" s="46"/>
      <c r="M63" s="46"/>
      <c r="N63" s="46"/>
      <c r="O63" s="46"/>
      <c r="P63" s="46"/>
      <c r="Q63" s="47"/>
      <c r="R63" s="23">
        <v>57</v>
      </c>
      <c r="S63" s="44"/>
      <c r="T63" s="41"/>
      <c r="U63" s="41"/>
      <c r="V63" s="41"/>
      <c r="W63" s="41"/>
      <c r="X63" s="41"/>
      <c r="Y63" s="41"/>
      <c r="Z63" s="45"/>
    </row>
    <row r="64" spans="2:26" ht="12.95" customHeight="1">
      <c r="B64" s="40"/>
      <c r="C64" s="41"/>
      <c r="D64" s="41"/>
      <c r="E64" s="41"/>
      <c r="F64" s="41"/>
      <c r="G64" s="41"/>
      <c r="H64" s="41"/>
      <c r="I64" s="41"/>
      <c r="J64" s="46" t="s">
        <v>156</v>
      </c>
      <c r="K64" s="46"/>
      <c r="L64" s="46"/>
      <c r="M64" s="46"/>
      <c r="N64" s="46"/>
      <c r="O64" s="46"/>
      <c r="P64" s="46"/>
      <c r="Q64" s="47"/>
      <c r="R64" s="23">
        <v>58</v>
      </c>
      <c r="S64" s="44"/>
      <c r="T64" s="41"/>
      <c r="U64" s="41"/>
      <c r="V64" s="41"/>
      <c r="W64" s="41"/>
      <c r="X64" s="41"/>
      <c r="Y64" s="41"/>
      <c r="Z64" s="45"/>
    </row>
    <row r="65" spans="2:26" ht="12.95" customHeight="1">
      <c r="B65" s="40"/>
      <c r="C65" s="41"/>
      <c r="D65" s="41"/>
      <c r="E65" s="41"/>
      <c r="F65" s="41"/>
      <c r="G65" s="41"/>
      <c r="H65" s="41"/>
      <c r="I65" s="41"/>
      <c r="J65" s="46" t="s">
        <v>157</v>
      </c>
      <c r="K65" s="46"/>
      <c r="L65" s="46"/>
      <c r="M65" s="46"/>
      <c r="N65" s="46"/>
      <c r="O65" s="46"/>
      <c r="P65" s="46"/>
      <c r="Q65" s="47"/>
      <c r="R65" s="23">
        <v>59</v>
      </c>
      <c r="S65" s="44"/>
      <c r="T65" s="41"/>
      <c r="U65" s="41"/>
      <c r="V65" s="41"/>
      <c r="W65" s="41"/>
      <c r="X65" s="41"/>
      <c r="Y65" s="41"/>
      <c r="Z65" s="45"/>
    </row>
    <row r="66" spans="2:26" ht="12.95" customHeight="1">
      <c r="B66" s="40"/>
      <c r="C66" s="41"/>
      <c r="D66" s="41"/>
      <c r="E66" s="41"/>
      <c r="F66" s="41"/>
      <c r="G66" s="41"/>
      <c r="H66" s="41"/>
      <c r="I66" s="41"/>
      <c r="J66" s="46" t="s">
        <v>41</v>
      </c>
      <c r="K66" s="46"/>
      <c r="L66" s="46"/>
      <c r="M66" s="46"/>
      <c r="N66" s="46"/>
      <c r="O66" s="46"/>
      <c r="P66" s="46"/>
      <c r="Q66" s="47"/>
      <c r="R66" s="23">
        <v>60</v>
      </c>
      <c r="S66" s="44"/>
      <c r="T66" s="41"/>
      <c r="U66" s="41"/>
      <c r="V66" s="41"/>
      <c r="W66" s="41"/>
      <c r="X66" s="41"/>
      <c r="Y66" s="41"/>
      <c r="Z66" s="45"/>
    </row>
    <row r="67" spans="2:26" ht="12.95" customHeight="1">
      <c r="B67" s="40"/>
      <c r="C67" s="41"/>
      <c r="D67" s="41"/>
      <c r="E67" s="41"/>
      <c r="F67" s="41"/>
      <c r="G67" s="41"/>
      <c r="H67" s="41"/>
      <c r="I67" s="41"/>
      <c r="J67" s="46" t="s">
        <v>42</v>
      </c>
      <c r="K67" s="46"/>
      <c r="L67" s="46"/>
      <c r="M67" s="46"/>
      <c r="N67" s="46"/>
      <c r="O67" s="46"/>
      <c r="P67" s="46"/>
      <c r="Q67" s="47"/>
      <c r="R67" s="23">
        <v>61</v>
      </c>
      <c r="S67" s="44"/>
      <c r="T67" s="41"/>
      <c r="U67" s="41"/>
      <c r="V67" s="41"/>
      <c r="W67" s="41"/>
      <c r="X67" s="41"/>
      <c r="Y67" s="41"/>
      <c r="Z67" s="45"/>
    </row>
    <row r="68" spans="2:26" ht="12.95" customHeight="1">
      <c r="B68" s="55"/>
      <c r="C68" s="56"/>
      <c r="D68" s="56"/>
      <c r="E68" s="56"/>
      <c r="F68" s="56"/>
      <c r="G68" s="56"/>
      <c r="H68" s="56"/>
      <c r="I68" s="56"/>
      <c r="J68" s="57" t="s">
        <v>222</v>
      </c>
      <c r="K68" s="57"/>
      <c r="L68" s="57"/>
      <c r="M68" s="57"/>
      <c r="N68" s="57"/>
      <c r="O68" s="57"/>
      <c r="P68" s="57"/>
      <c r="Q68" s="58"/>
      <c r="R68" s="24">
        <v>62</v>
      </c>
      <c r="S68" s="59"/>
      <c r="T68" s="56"/>
      <c r="U68" s="56"/>
      <c r="V68" s="56"/>
      <c r="W68" s="56"/>
      <c r="X68" s="56"/>
      <c r="Y68" s="56"/>
      <c r="Z68" s="60"/>
    </row>
    <row r="69" spans="2:26">
      <c r="Z69" s="15" t="s">
        <v>12</v>
      </c>
    </row>
  </sheetData>
  <mergeCells count="165">
    <mergeCell ref="B5:Z5"/>
    <mergeCell ref="B9:Z9"/>
    <mergeCell ref="B12:Z12"/>
    <mergeCell ref="U15:Z16"/>
    <mergeCell ref="B16:F16"/>
    <mergeCell ref="G16:M16"/>
    <mergeCell ref="B17:Z17"/>
    <mergeCell ref="K13:Q13"/>
    <mergeCell ref="B15:F15"/>
    <mergeCell ref="G15:M15"/>
    <mergeCell ref="N15:P16"/>
    <mergeCell ref="Q15:T16"/>
    <mergeCell ref="B18:I18"/>
    <mergeCell ref="J18:Q18"/>
    <mergeCell ref="S18:Z18"/>
    <mergeCell ref="B19:I19"/>
    <mergeCell ref="J19:Q19"/>
    <mergeCell ref="S19:Z19"/>
    <mergeCell ref="B20:I20"/>
    <mergeCell ref="J20:Q20"/>
    <mergeCell ref="S20:Z20"/>
    <mergeCell ref="B21:I21"/>
    <mergeCell ref="J21:Q21"/>
    <mergeCell ref="S21:Z21"/>
    <mergeCell ref="S30:Z30"/>
    <mergeCell ref="B22:I22"/>
    <mergeCell ref="J22:Q22"/>
    <mergeCell ref="S22:Z22"/>
    <mergeCell ref="B23:I23"/>
    <mergeCell ref="J23:Q23"/>
    <mergeCell ref="S23:Z23"/>
    <mergeCell ref="B34:I34"/>
    <mergeCell ref="J34:Q34"/>
    <mergeCell ref="S34:Z34"/>
    <mergeCell ref="B29:I29"/>
    <mergeCell ref="J29:Q29"/>
    <mergeCell ref="S29:Z29"/>
    <mergeCell ref="B30:I30"/>
    <mergeCell ref="J30:Q30"/>
    <mergeCell ref="B33:I33"/>
    <mergeCell ref="J33:Q33"/>
    <mergeCell ref="S33:Z33"/>
    <mergeCell ref="B48:I48"/>
    <mergeCell ref="J48:Q48"/>
    <mergeCell ref="S48:Z48"/>
    <mergeCell ref="B46:I46"/>
    <mergeCell ref="J46:Q46"/>
    <mergeCell ref="S46:Z46"/>
    <mergeCell ref="B47:I47"/>
    <mergeCell ref="J47:Q47"/>
    <mergeCell ref="S47:Z47"/>
    <mergeCell ref="B49:I49"/>
    <mergeCell ref="J49:Q49"/>
    <mergeCell ref="S49:Z49"/>
    <mergeCell ref="B50:I50"/>
    <mergeCell ref="J50:Q50"/>
    <mergeCell ref="S50:Z50"/>
    <mergeCell ref="B51:I51"/>
    <mergeCell ref="J51:Q51"/>
    <mergeCell ref="S51:Z51"/>
    <mergeCell ref="B52:I52"/>
    <mergeCell ref="J52:Q52"/>
    <mergeCell ref="S52:Z52"/>
    <mergeCell ref="B53:I53"/>
    <mergeCell ref="J53:Q53"/>
    <mergeCell ref="S53:Z53"/>
    <mergeCell ref="J54:Q54"/>
    <mergeCell ref="S54:Z54"/>
    <mergeCell ref="B56:I56"/>
    <mergeCell ref="J56:Q56"/>
    <mergeCell ref="S56:Z56"/>
    <mergeCell ref="B54:I54"/>
    <mergeCell ref="B67:I67"/>
    <mergeCell ref="J67:Q67"/>
    <mergeCell ref="S67:Z67"/>
    <mergeCell ref="S63:Z63"/>
    <mergeCell ref="B60:I60"/>
    <mergeCell ref="J60:Q60"/>
    <mergeCell ref="S60:Z60"/>
    <mergeCell ref="B61:I61"/>
    <mergeCell ref="J61:Q61"/>
    <mergeCell ref="S61:Z61"/>
    <mergeCell ref="J64:Q64"/>
    <mergeCell ref="S64:Z64"/>
    <mergeCell ref="B68:I68"/>
    <mergeCell ref="J68:Q68"/>
    <mergeCell ref="S68:Z68"/>
    <mergeCell ref="B24:I24"/>
    <mergeCell ref="J24:Q24"/>
    <mergeCell ref="S24:Z24"/>
    <mergeCell ref="B25:I25"/>
    <mergeCell ref="J25:Q25"/>
    <mergeCell ref="S25:Z25"/>
    <mergeCell ref="B26:I26"/>
    <mergeCell ref="J26:Q26"/>
    <mergeCell ref="S26:Z26"/>
    <mergeCell ref="B28:I28"/>
    <mergeCell ref="J28:Q28"/>
    <mergeCell ref="S28:Z28"/>
    <mergeCell ref="B27:I27"/>
    <mergeCell ref="J27:Q27"/>
    <mergeCell ref="S27:Z27"/>
    <mergeCell ref="J31:Q31"/>
    <mergeCell ref="S31:Z31"/>
    <mergeCell ref="B32:I32"/>
    <mergeCell ref="J32:Q32"/>
    <mergeCell ref="S32:Z32"/>
    <mergeCell ref="B31:I31"/>
    <mergeCell ref="B37:I37"/>
    <mergeCell ref="J37:Q37"/>
    <mergeCell ref="S37:Z37"/>
    <mergeCell ref="B35:I35"/>
    <mergeCell ref="J35:Q35"/>
    <mergeCell ref="S35:Z35"/>
    <mergeCell ref="B36:I36"/>
    <mergeCell ref="B38:I38"/>
    <mergeCell ref="J38:Q38"/>
    <mergeCell ref="S38:Z38"/>
    <mergeCell ref="J36:Q36"/>
    <mergeCell ref="S36:Z36"/>
    <mergeCell ref="B39:I39"/>
    <mergeCell ref="J39:Q39"/>
    <mergeCell ref="S39:Z39"/>
    <mergeCell ref="B40:I40"/>
    <mergeCell ref="J40:Q40"/>
    <mergeCell ref="S40:Z40"/>
    <mergeCell ref="B45:I45"/>
    <mergeCell ref="J45:Q45"/>
    <mergeCell ref="S45:Z45"/>
    <mergeCell ref="B43:I43"/>
    <mergeCell ref="J43:Q43"/>
    <mergeCell ref="S43:Z43"/>
    <mergeCell ref="B44:I44"/>
    <mergeCell ref="J44:Q44"/>
    <mergeCell ref="S44:Z44"/>
    <mergeCell ref="B41:I41"/>
    <mergeCell ref="J41:Q41"/>
    <mergeCell ref="S41:Z41"/>
    <mergeCell ref="B42:I42"/>
    <mergeCell ref="J42:Q42"/>
    <mergeCell ref="S42:Z42"/>
    <mergeCell ref="B57:I57"/>
    <mergeCell ref="J57:Q57"/>
    <mergeCell ref="S57:Z57"/>
    <mergeCell ref="B55:I55"/>
    <mergeCell ref="J55:Q55"/>
    <mergeCell ref="S55:Z55"/>
    <mergeCell ref="B66:I66"/>
    <mergeCell ref="J66:Q66"/>
    <mergeCell ref="S66:Z66"/>
    <mergeCell ref="B58:I58"/>
    <mergeCell ref="J58:Q58"/>
    <mergeCell ref="S58:Z58"/>
    <mergeCell ref="B59:I59"/>
    <mergeCell ref="J59:Q59"/>
    <mergeCell ref="S59:Z59"/>
    <mergeCell ref="B64:I64"/>
    <mergeCell ref="B65:I65"/>
    <mergeCell ref="J65:Q65"/>
    <mergeCell ref="S65:Z65"/>
    <mergeCell ref="B62:I62"/>
    <mergeCell ref="J62:Q62"/>
    <mergeCell ref="S62:Z62"/>
    <mergeCell ref="B63:I63"/>
    <mergeCell ref="J63:Q63"/>
  </mergeCells>
  <phoneticPr fontId="3" type="noConversion"/>
  <hyperlinks>
    <hyperlink ref="C7:J7" r:id="rId1" display="표준재무상태표(일반법인용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8" fitToHeight="4" orientation="portrait" blackAndWhite="1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60"/>
  <sheetViews>
    <sheetView showGridLines="0" showZeros="0" zoomScaleNormal="100" workbookViewId="0"/>
  </sheetViews>
  <sheetFormatPr defaultColWidth="9.33203125" defaultRowHeight="11.25"/>
  <cols>
    <col min="1" max="1" width="2.83203125" style="9" customWidth="1"/>
    <col min="2" max="26" width="4" style="9" customWidth="1"/>
    <col min="27" max="27" width="9.33203125" style="9"/>
    <col min="28" max="28" width="9.83203125" style="9" bestFit="1" customWidth="1"/>
    <col min="29" max="16384" width="9.33203125" style="9"/>
  </cols>
  <sheetData>
    <row r="1" spans="1:28" s="1" customFormat="1">
      <c r="Z1" s="2"/>
    </row>
    <row r="2" spans="1:28" s="1" customFormat="1">
      <c r="B2" s="1" t="str">
        <f>'3의2(2)1쪽'!B11</f>
        <v>■ 법인세법 시행규칙 [별지 제3호의2서식(2)] &lt;개정 2021. 10. 28.&gt;</v>
      </c>
      <c r="Z2" s="2" t="s">
        <v>30</v>
      </c>
    </row>
    <row r="3" spans="1:28" s="13" customFormat="1" ht="12.95" customHeight="1">
      <c r="A3" s="1"/>
      <c r="B3" s="95" t="str">
        <f>'3의2(2)1쪽'!B12:Z12</f>
        <v>합계 표준재무상태표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7"/>
    </row>
    <row r="4" spans="1:28" ht="12.95" customHeight="1">
      <c r="A4" s="13"/>
      <c r="B4" s="3"/>
      <c r="C4" s="4"/>
      <c r="D4" s="4"/>
      <c r="E4" s="4"/>
      <c r="F4" s="4"/>
      <c r="G4" s="4"/>
      <c r="H4" s="4"/>
      <c r="I4" s="4"/>
      <c r="J4" s="4"/>
      <c r="K4" s="78" t="s">
        <v>0</v>
      </c>
      <c r="L4" s="78"/>
      <c r="M4" s="78"/>
      <c r="N4" s="78"/>
      <c r="O4" s="78"/>
      <c r="P4" s="78"/>
      <c r="Q4" s="78"/>
      <c r="R4" s="4"/>
      <c r="S4" s="4"/>
      <c r="T4" s="4"/>
      <c r="U4" s="4"/>
      <c r="V4" s="4"/>
      <c r="W4" s="4"/>
      <c r="X4" s="4"/>
      <c r="Y4" s="4"/>
      <c r="Z4" s="5" t="s">
        <v>1</v>
      </c>
    </row>
    <row r="5" spans="1:28" ht="12.95" customHeight="1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8"/>
    </row>
    <row r="6" spans="1:28" ht="12.95" customHeight="1">
      <c r="B6" s="72" t="s">
        <v>2</v>
      </c>
      <c r="C6" s="73"/>
      <c r="D6" s="73"/>
      <c r="E6" s="73"/>
      <c r="F6" s="73"/>
      <c r="G6" s="79">
        <f>'3의2(2)1쪽'!G15:M15</f>
        <v>2038111111</v>
      </c>
      <c r="H6" s="79"/>
      <c r="I6" s="79"/>
      <c r="J6" s="79"/>
      <c r="K6" s="79"/>
      <c r="L6" s="79"/>
      <c r="M6" s="79"/>
      <c r="N6" s="62" t="s">
        <v>3</v>
      </c>
      <c r="O6" s="62"/>
      <c r="P6" s="62"/>
      <c r="Q6" s="80" t="str">
        <f>[1]기본정보!F6</f>
        <v>조세통람</v>
      </c>
      <c r="R6" s="81"/>
      <c r="S6" s="81"/>
      <c r="T6" s="82"/>
      <c r="U6" s="70">
        <f>[1]기본정보!F16</f>
        <v>45291</v>
      </c>
      <c r="V6" s="70"/>
      <c r="W6" s="70"/>
      <c r="X6" s="70"/>
      <c r="Y6" s="70"/>
      <c r="Z6" s="71"/>
    </row>
    <row r="7" spans="1:28" ht="12.95" customHeight="1">
      <c r="B7" s="72" t="s">
        <v>4</v>
      </c>
      <c r="C7" s="73"/>
      <c r="D7" s="73"/>
      <c r="E7" s="73"/>
      <c r="F7" s="73"/>
      <c r="G7" s="74">
        <f>'3의2(2)1쪽'!G16:M16</f>
        <v>1101112222222</v>
      </c>
      <c r="H7" s="74"/>
      <c r="I7" s="74"/>
      <c r="J7" s="74"/>
      <c r="K7" s="74"/>
      <c r="L7" s="74"/>
      <c r="M7" s="74"/>
      <c r="N7" s="62"/>
      <c r="O7" s="62"/>
      <c r="P7" s="62"/>
      <c r="Q7" s="83"/>
      <c r="R7" s="84"/>
      <c r="S7" s="84"/>
      <c r="T7" s="85"/>
      <c r="U7" s="70"/>
      <c r="V7" s="70"/>
      <c r="W7" s="70"/>
      <c r="X7" s="70"/>
      <c r="Y7" s="70"/>
      <c r="Z7" s="71"/>
    </row>
    <row r="8" spans="1:28" ht="12.95" customHeight="1">
      <c r="B8" s="100">
        <f>[1]기본정보!F16</f>
        <v>45291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7"/>
    </row>
    <row r="9" spans="1:28" ht="12.95" customHeight="1">
      <c r="B9" s="61" t="s">
        <v>6</v>
      </c>
      <c r="C9" s="62"/>
      <c r="D9" s="62"/>
      <c r="E9" s="62"/>
      <c r="F9" s="62"/>
      <c r="G9" s="62"/>
      <c r="H9" s="62"/>
      <c r="I9" s="62"/>
      <c r="J9" s="62" t="s">
        <v>7</v>
      </c>
      <c r="K9" s="62"/>
      <c r="L9" s="62"/>
      <c r="M9" s="62"/>
      <c r="N9" s="62"/>
      <c r="O9" s="62"/>
      <c r="P9" s="62"/>
      <c r="Q9" s="62"/>
      <c r="R9" s="22" t="s">
        <v>8</v>
      </c>
      <c r="S9" s="62" t="s">
        <v>9</v>
      </c>
      <c r="T9" s="62"/>
      <c r="U9" s="62"/>
      <c r="V9" s="62"/>
      <c r="W9" s="62"/>
      <c r="X9" s="62"/>
      <c r="Y9" s="62"/>
      <c r="Z9" s="63"/>
    </row>
    <row r="10" spans="1:28" ht="12.95" customHeight="1">
      <c r="B10" s="50">
        <f>B11+B12+B13+B14</f>
        <v>52000</v>
      </c>
      <c r="C10" s="51"/>
      <c r="D10" s="51"/>
      <c r="E10" s="51"/>
      <c r="F10" s="51"/>
      <c r="G10" s="51"/>
      <c r="H10" s="51"/>
      <c r="I10" s="51"/>
      <c r="J10" s="46" t="s">
        <v>64</v>
      </c>
      <c r="K10" s="46"/>
      <c r="L10" s="46"/>
      <c r="M10" s="46"/>
      <c r="N10" s="46"/>
      <c r="O10" s="46"/>
      <c r="P10" s="46"/>
      <c r="Q10" s="47"/>
      <c r="R10" s="23">
        <v>67</v>
      </c>
      <c r="S10" s="52">
        <f>S11+S12+S13+S14</f>
        <v>120000</v>
      </c>
      <c r="T10" s="51"/>
      <c r="U10" s="51"/>
      <c r="V10" s="51"/>
      <c r="W10" s="51"/>
      <c r="X10" s="51"/>
      <c r="Y10" s="51"/>
      <c r="Z10" s="53"/>
      <c r="AB10" s="39"/>
    </row>
    <row r="11" spans="1:28" ht="12.95" customHeight="1">
      <c r="B11" s="40">
        <v>20000</v>
      </c>
      <c r="C11" s="41"/>
      <c r="D11" s="41"/>
      <c r="E11" s="41"/>
      <c r="F11" s="41"/>
      <c r="G11" s="41"/>
      <c r="H11" s="41"/>
      <c r="I11" s="41"/>
      <c r="J11" s="46" t="s">
        <v>52</v>
      </c>
      <c r="K11" s="46"/>
      <c r="L11" s="46"/>
      <c r="M11" s="46"/>
      <c r="N11" s="46"/>
      <c r="O11" s="46"/>
      <c r="P11" s="46"/>
      <c r="Q11" s="47"/>
      <c r="R11" s="23">
        <v>68</v>
      </c>
      <c r="S11" s="44">
        <v>100000</v>
      </c>
      <c r="T11" s="41"/>
      <c r="U11" s="41"/>
      <c r="V11" s="41"/>
      <c r="W11" s="41"/>
      <c r="X11" s="41"/>
      <c r="Y11" s="41"/>
      <c r="Z11" s="45"/>
      <c r="AB11" s="39"/>
    </row>
    <row r="12" spans="1:28" ht="12.95" customHeight="1">
      <c r="B12" s="40"/>
      <c r="C12" s="41"/>
      <c r="D12" s="41"/>
      <c r="E12" s="41"/>
      <c r="F12" s="41"/>
      <c r="G12" s="41"/>
      <c r="H12" s="41"/>
      <c r="I12" s="41"/>
      <c r="J12" s="46" t="s">
        <v>53</v>
      </c>
      <c r="K12" s="46"/>
      <c r="L12" s="46"/>
      <c r="M12" s="46"/>
      <c r="N12" s="46"/>
      <c r="O12" s="46"/>
      <c r="P12" s="46"/>
      <c r="Q12" s="47"/>
      <c r="R12" s="23">
        <v>69</v>
      </c>
      <c r="S12" s="44">
        <v>0</v>
      </c>
      <c r="T12" s="41"/>
      <c r="U12" s="41"/>
      <c r="V12" s="41"/>
      <c r="W12" s="41"/>
      <c r="X12" s="41"/>
      <c r="Y12" s="41"/>
      <c r="Z12" s="45"/>
      <c r="AB12" s="39">
        <f t="shared" ref="AB12:AB57" si="0">+B12-S12</f>
        <v>0</v>
      </c>
    </row>
    <row r="13" spans="1:28" ht="12.95" customHeight="1">
      <c r="B13" s="40"/>
      <c r="C13" s="41"/>
      <c r="D13" s="41"/>
      <c r="E13" s="41"/>
      <c r="F13" s="41"/>
      <c r="G13" s="41"/>
      <c r="H13" s="41"/>
      <c r="I13" s="41"/>
      <c r="J13" s="46" t="s">
        <v>54</v>
      </c>
      <c r="K13" s="46"/>
      <c r="L13" s="46"/>
      <c r="M13" s="46"/>
      <c r="N13" s="46"/>
      <c r="O13" s="46"/>
      <c r="P13" s="46"/>
      <c r="Q13" s="47"/>
      <c r="R13" s="23">
        <v>70</v>
      </c>
      <c r="S13" s="44">
        <v>0</v>
      </c>
      <c r="T13" s="41"/>
      <c r="U13" s="41"/>
      <c r="V13" s="41"/>
      <c r="W13" s="41"/>
      <c r="X13" s="41"/>
      <c r="Y13" s="41"/>
      <c r="Z13" s="45"/>
      <c r="AB13" s="39">
        <f t="shared" si="0"/>
        <v>0</v>
      </c>
    </row>
    <row r="14" spans="1:28" ht="12.95" customHeight="1">
      <c r="B14" s="50">
        <f>SUM(B15:I18)</f>
        <v>32000</v>
      </c>
      <c r="C14" s="51"/>
      <c r="D14" s="51"/>
      <c r="E14" s="51"/>
      <c r="F14" s="51"/>
      <c r="G14" s="51"/>
      <c r="H14" s="51"/>
      <c r="I14" s="51"/>
      <c r="J14" s="46" t="s">
        <v>55</v>
      </c>
      <c r="K14" s="46"/>
      <c r="L14" s="46"/>
      <c r="M14" s="46"/>
      <c r="N14" s="46"/>
      <c r="O14" s="46"/>
      <c r="P14" s="46"/>
      <c r="Q14" s="47"/>
      <c r="R14" s="23">
        <v>71</v>
      </c>
      <c r="S14" s="52">
        <f>SUM(S15:Z18)</f>
        <v>20000</v>
      </c>
      <c r="T14" s="51"/>
      <c r="U14" s="51"/>
      <c r="V14" s="51"/>
      <c r="W14" s="51"/>
      <c r="X14" s="51"/>
      <c r="Y14" s="51"/>
      <c r="Z14" s="53"/>
      <c r="AB14" s="39">
        <f t="shared" si="0"/>
        <v>12000</v>
      </c>
    </row>
    <row r="15" spans="1:28" ht="12.95" customHeight="1">
      <c r="B15" s="40"/>
      <c r="C15" s="41"/>
      <c r="D15" s="41"/>
      <c r="E15" s="41"/>
      <c r="F15" s="41"/>
      <c r="G15" s="41"/>
      <c r="H15" s="41"/>
      <c r="I15" s="41"/>
      <c r="J15" s="89" t="s">
        <v>56</v>
      </c>
      <c r="K15" s="89"/>
      <c r="L15" s="89"/>
      <c r="M15" s="89"/>
      <c r="N15" s="89"/>
      <c r="O15" s="89"/>
      <c r="P15" s="89"/>
      <c r="Q15" s="90"/>
      <c r="R15" s="23">
        <v>72</v>
      </c>
      <c r="S15" s="44">
        <v>0</v>
      </c>
      <c r="T15" s="41"/>
      <c r="U15" s="41"/>
      <c r="V15" s="41"/>
      <c r="W15" s="41"/>
      <c r="X15" s="41"/>
      <c r="Y15" s="41"/>
      <c r="Z15" s="45"/>
      <c r="AB15" s="39">
        <f t="shared" si="0"/>
        <v>0</v>
      </c>
    </row>
    <row r="16" spans="1:28" ht="12.95" customHeight="1">
      <c r="B16" s="40"/>
      <c r="C16" s="41"/>
      <c r="D16" s="41"/>
      <c r="E16" s="41"/>
      <c r="F16" s="41"/>
      <c r="G16" s="41"/>
      <c r="H16" s="41"/>
      <c r="I16" s="41"/>
      <c r="J16" s="89" t="s">
        <v>57</v>
      </c>
      <c r="K16" s="89"/>
      <c r="L16" s="89"/>
      <c r="M16" s="89"/>
      <c r="N16" s="89"/>
      <c r="O16" s="89"/>
      <c r="P16" s="89"/>
      <c r="Q16" s="90"/>
      <c r="R16" s="23">
        <v>73</v>
      </c>
      <c r="S16" s="44">
        <v>0</v>
      </c>
      <c r="T16" s="41"/>
      <c r="U16" s="41"/>
      <c r="V16" s="41"/>
      <c r="W16" s="41"/>
      <c r="X16" s="41"/>
      <c r="Y16" s="41"/>
      <c r="Z16" s="45"/>
      <c r="AB16" s="39">
        <f t="shared" si="0"/>
        <v>0</v>
      </c>
    </row>
    <row r="17" spans="2:28" ht="12.95" customHeight="1">
      <c r="B17" s="40">
        <v>32000</v>
      </c>
      <c r="C17" s="41"/>
      <c r="D17" s="41"/>
      <c r="E17" s="41"/>
      <c r="F17" s="41"/>
      <c r="G17" s="41"/>
      <c r="H17" s="41"/>
      <c r="I17" s="41"/>
      <c r="J17" s="89" t="s">
        <v>58</v>
      </c>
      <c r="K17" s="89"/>
      <c r="L17" s="89"/>
      <c r="M17" s="89"/>
      <c r="N17" s="89"/>
      <c r="O17" s="89"/>
      <c r="P17" s="89"/>
      <c r="Q17" s="90"/>
      <c r="R17" s="23">
        <v>74</v>
      </c>
      <c r="S17" s="44">
        <v>20000</v>
      </c>
      <c r="T17" s="41"/>
      <c r="U17" s="41"/>
      <c r="V17" s="41"/>
      <c r="W17" s="41"/>
      <c r="X17" s="41"/>
      <c r="Y17" s="41"/>
      <c r="Z17" s="45"/>
      <c r="AB17" s="39">
        <f t="shared" si="0"/>
        <v>12000</v>
      </c>
    </row>
    <row r="18" spans="2:28" ht="12.95" customHeight="1">
      <c r="B18" s="40"/>
      <c r="C18" s="41"/>
      <c r="D18" s="41"/>
      <c r="E18" s="41"/>
      <c r="F18" s="41"/>
      <c r="G18" s="41"/>
      <c r="H18" s="41"/>
      <c r="I18" s="41"/>
      <c r="J18" s="89" t="s">
        <v>225</v>
      </c>
      <c r="K18" s="89"/>
      <c r="L18" s="89"/>
      <c r="M18" s="89"/>
      <c r="N18" s="89"/>
      <c r="O18" s="89"/>
      <c r="P18" s="89"/>
      <c r="Q18" s="90"/>
      <c r="R18" s="23">
        <v>75</v>
      </c>
      <c r="S18" s="44">
        <v>0</v>
      </c>
      <c r="T18" s="41"/>
      <c r="U18" s="41"/>
      <c r="V18" s="41"/>
      <c r="W18" s="41"/>
      <c r="X18" s="41"/>
      <c r="Y18" s="41"/>
      <c r="Z18" s="45"/>
      <c r="AB18" s="39">
        <f t="shared" si="0"/>
        <v>0</v>
      </c>
    </row>
    <row r="19" spans="2:28" ht="12.95" customHeight="1">
      <c r="B19" s="50">
        <f>B20+B41+'3의2(2)3쪽'!B34+'3의2(2)3쪽'!B51</f>
        <v>4023600</v>
      </c>
      <c r="C19" s="51"/>
      <c r="D19" s="51"/>
      <c r="E19" s="51"/>
      <c r="F19" s="51"/>
      <c r="G19" s="51"/>
      <c r="H19" s="51"/>
      <c r="I19" s="51"/>
      <c r="J19" s="46" t="s">
        <v>159</v>
      </c>
      <c r="K19" s="46"/>
      <c r="L19" s="46"/>
      <c r="M19" s="46"/>
      <c r="N19" s="46"/>
      <c r="O19" s="46"/>
      <c r="P19" s="46"/>
      <c r="Q19" s="47"/>
      <c r="R19" s="23">
        <v>80</v>
      </c>
      <c r="S19" s="52">
        <f>S20+S41+'3의2(2)3쪽'!S34+'3의2(2)3쪽'!S51</f>
        <v>130700</v>
      </c>
      <c r="T19" s="51"/>
      <c r="U19" s="51"/>
      <c r="V19" s="51"/>
      <c r="W19" s="51"/>
      <c r="X19" s="51"/>
      <c r="Y19" s="51"/>
      <c r="Z19" s="53"/>
      <c r="AB19" s="39">
        <f t="shared" si="0"/>
        <v>3892900</v>
      </c>
    </row>
    <row r="20" spans="2:28" ht="12.95" customHeight="1">
      <c r="B20" s="50">
        <f>B21+B22+B25+B26+B36+B40</f>
        <v>30000</v>
      </c>
      <c r="C20" s="51"/>
      <c r="D20" s="51"/>
      <c r="E20" s="51"/>
      <c r="F20" s="51"/>
      <c r="G20" s="51"/>
      <c r="H20" s="51"/>
      <c r="I20" s="51"/>
      <c r="J20" s="46" t="s">
        <v>160</v>
      </c>
      <c r="K20" s="46"/>
      <c r="L20" s="46"/>
      <c r="M20" s="46"/>
      <c r="N20" s="46"/>
      <c r="O20" s="46"/>
      <c r="P20" s="46"/>
      <c r="Q20" s="47"/>
      <c r="R20" s="23">
        <v>81</v>
      </c>
      <c r="S20" s="52">
        <f>S21+S22+S25+S26+S36+S40</f>
        <v>25000</v>
      </c>
      <c r="T20" s="51"/>
      <c r="U20" s="51"/>
      <c r="V20" s="51"/>
      <c r="W20" s="51"/>
      <c r="X20" s="51"/>
      <c r="Y20" s="51"/>
      <c r="Z20" s="53"/>
      <c r="AB20" s="39">
        <f t="shared" si="0"/>
        <v>5000</v>
      </c>
    </row>
    <row r="21" spans="2:28" ht="12.95" customHeight="1">
      <c r="B21" s="40"/>
      <c r="C21" s="41"/>
      <c r="D21" s="41"/>
      <c r="E21" s="41"/>
      <c r="F21" s="41"/>
      <c r="G21" s="41"/>
      <c r="H21" s="41"/>
      <c r="I21" s="41"/>
      <c r="J21" s="46" t="s">
        <v>161</v>
      </c>
      <c r="K21" s="46"/>
      <c r="L21" s="46"/>
      <c r="M21" s="46"/>
      <c r="N21" s="46"/>
      <c r="O21" s="46"/>
      <c r="P21" s="46"/>
      <c r="Q21" s="47"/>
      <c r="R21" s="23">
        <v>82</v>
      </c>
      <c r="S21" s="44">
        <v>0</v>
      </c>
      <c r="T21" s="41"/>
      <c r="U21" s="41"/>
      <c r="V21" s="41"/>
      <c r="W21" s="41"/>
      <c r="X21" s="41"/>
      <c r="Y21" s="41"/>
      <c r="Z21" s="45"/>
      <c r="AB21" s="39">
        <f t="shared" si="0"/>
        <v>0</v>
      </c>
    </row>
    <row r="22" spans="2:28" ht="12.95" customHeight="1">
      <c r="B22" s="50">
        <f>SUM(B23:I24)</f>
        <v>0</v>
      </c>
      <c r="C22" s="51"/>
      <c r="D22" s="51"/>
      <c r="E22" s="51"/>
      <c r="F22" s="51"/>
      <c r="G22" s="51"/>
      <c r="H22" s="51"/>
      <c r="I22" s="51"/>
      <c r="J22" s="46" t="s">
        <v>162</v>
      </c>
      <c r="K22" s="46"/>
      <c r="L22" s="46"/>
      <c r="M22" s="46"/>
      <c r="N22" s="46"/>
      <c r="O22" s="46"/>
      <c r="P22" s="46"/>
      <c r="Q22" s="47"/>
      <c r="R22" s="23">
        <v>83</v>
      </c>
      <c r="S22" s="52">
        <f>SUM(S23:Z24)</f>
        <v>0</v>
      </c>
      <c r="T22" s="51"/>
      <c r="U22" s="51"/>
      <c r="V22" s="51"/>
      <c r="W22" s="51"/>
      <c r="X22" s="51"/>
      <c r="Y22" s="51"/>
      <c r="Z22" s="53"/>
      <c r="AB22" s="39">
        <f t="shared" si="0"/>
        <v>0</v>
      </c>
    </row>
    <row r="23" spans="2:28" ht="12.95" customHeight="1">
      <c r="B23" s="40"/>
      <c r="C23" s="41"/>
      <c r="D23" s="41"/>
      <c r="E23" s="41"/>
      <c r="F23" s="41"/>
      <c r="G23" s="41"/>
      <c r="H23" s="41"/>
      <c r="I23" s="41"/>
      <c r="J23" s="42" t="s">
        <v>59</v>
      </c>
      <c r="K23" s="42"/>
      <c r="L23" s="42"/>
      <c r="M23" s="42"/>
      <c r="N23" s="42"/>
      <c r="O23" s="42"/>
      <c r="P23" s="42"/>
      <c r="Q23" s="43"/>
      <c r="R23" s="23">
        <v>84</v>
      </c>
      <c r="S23" s="44">
        <v>0</v>
      </c>
      <c r="T23" s="41"/>
      <c r="U23" s="41"/>
      <c r="V23" s="41"/>
      <c r="W23" s="41"/>
      <c r="X23" s="41"/>
      <c r="Y23" s="41"/>
      <c r="Z23" s="45"/>
      <c r="AB23" s="39">
        <f t="shared" si="0"/>
        <v>0</v>
      </c>
    </row>
    <row r="24" spans="2:28" ht="12.95" customHeight="1">
      <c r="B24" s="40"/>
      <c r="C24" s="41"/>
      <c r="D24" s="41"/>
      <c r="E24" s="41"/>
      <c r="F24" s="41"/>
      <c r="G24" s="41"/>
      <c r="H24" s="41"/>
      <c r="I24" s="41"/>
      <c r="J24" s="42" t="s">
        <v>60</v>
      </c>
      <c r="K24" s="42"/>
      <c r="L24" s="42"/>
      <c r="M24" s="42"/>
      <c r="N24" s="42"/>
      <c r="O24" s="42"/>
      <c r="P24" s="42"/>
      <c r="Q24" s="43"/>
      <c r="R24" s="23">
        <v>85</v>
      </c>
      <c r="S24" s="44">
        <v>0</v>
      </c>
      <c r="T24" s="41"/>
      <c r="U24" s="41"/>
      <c r="V24" s="41"/>
      <c r="W24" s="41"/>
      <c r="X24" s="41"/>
      <c r="Y24" s="41"/>
      <c r="Z24" s="45"/>
      <c r="AB24" s="39">
        <f t="shared" si="0"/>
        <v>0</v>
      </c>
    </row>
    <row r="25" spans="2:28" ht="12.95" customHeight="1">
      <c r="B25" s="40"/>
      <c r="C25" s="41"/>
      <c r="D25" s="41"/>
      <c r="E25" s="41"/>
      <c r="F25" s="41"/>
      <c r="G25" s="41"/>
      <c r="H25" s="41"/>
      <c r="I25" s="41"/>
      <c r="J25" s="46" t="s">
        <v>163</v>
      </c>
      <c r="K25" s="46"/>
      <c r="L25" s="46"/>
      <c r="M25" s="46"/>
      <c r="N25" s="46"/>
      <c r="O25" s="46"/>
      <c r="P25" s="46"/>
      <c r="Q25" s="47"/>
      <c r="R25" s="23">
        <v>86</v>
      </c>
      <c r="S25" s="44">
        <v>0</v>
      </c>
      <c r="T25" s="41"/>
      <c r="U25" s="41"/>
      <c r="V25" s="41"/>
      <c r="W25" s="41"/>
      <c r="X25" s="41"/>
      <c r="Y25" s="41"/>
      <c r="Z25" s="45"/>
      <c r="AB25" s="39">
        <f t="shared" si="0"/>
        <v>0</v>
      </c>
    </row>
    <row r="26" spans="2:28" ht="12.95" customHeight="1">
      <c r="B26" s="91">
        <f>SUM(B27:I35)</f>
        <v>0</v>
      </c>
      <c r="C26" s="92"/>
      <c r="D26" s="92"/>
      <c r="E26" s="92"/>
      <c r="F26" s="92"/>
      <c r="G26" s="92"/>
      <c r="H26" s="92"/>
      <c r="I26" s="92"/>
      <c r="J26" s="93" t="s">
        <v>164</v>
      </c>
      <c r="K26" s="93"/>
      <c r="L26" s="93"/>
      <c r="M26" s="93"/>
      <c r="N26" s="93"/>
      <c r="O26" s="93"/>
      <c r="P26" s="93"/>
      <c r="Q26" s="94"/>
      <c r="R26" s="23">
        <v>87</v>
      </c>
      <c r="S26" s="52">
        <f>SUM(S27:Z35)</f>
        <v>0</v>
      </c>
      <c r="T26" s="51"/>
      <c r="U26" s="51"/>
      <c r="V26" s="51"/>
      <c r="W26" s="51"/>
      <c r="X26" s="51"/>
      <c r="Y26" s="51"/>
      <c r="Z26" s="53"/>
      <c r="AB26" s="39">
        <f t="shared" si="0"/>
        <v>0</v>
      </c>
    </row>
    <row r="27" spans="2:28" ht="12.95" customHeight="1">
      <c r="B27" s="40"/>
      <c r="C27" s="41"/>
      <c r="D27" s="41"/>
      <c r="E27" s="41"/>
      <c r="F27" s="41"/>
      <c r="G27" s="41"/>
      <c r="H27" s="41"/>
      <c r="I27" s="41"/>
      <c r="J27" s="98" t="s">
        <v>144</v>
      </c>
      <c r="K27" s="98"/>
      <c r="L27" s="98"/>
      <c r="M27" s="98"/>
      <c r="N27" s="98"/>
      <c r="O27" s="98"/>
      <c r="P27" s="98"/>
      <c r="Q27" s="99"/>
      <c r="R27" s="23">
        <v>88</v>
      </c>
      <c r="S27" s="44"/>
      <c r="T27" s="41"/>
      <c r="U27" s="41"/>
      <c r="V27" s="41"/>
      <c r="W27" s="41"/>
      <c r="X27" s="41"/>
      <c r="Y27" s="41"/>
      <c r="Z27" s="45"/>
      <c r="AB27" s="39">
        <f t="shared" si="0"/>
        <v>0</v>
      </c>
    </row>
    <row r="28" spans="2:28" ht="12.95" customHeight="1">
      <c r="B28" s="40"/>
      <c r="C28" s="41"/>
      <c r="D28" s="41"/>
      <c r="E28" s="41"/>
      <c r="F28" s="41"/>
      <c r="G28" s="41"/>
      <c r="H28" s="41"/>
      <c r="I28" s="41"/>
      <c r="J28" s="42" t="s">
        <v>46</v>
      </c>
      <c r="K28" s="42"/>
      <c r="L28" s="42"/>
      <c r="M28" s="42"/>
      <c r="N28" s="42"/>
      <c r="O28" s="42"/>
      <c r="P28" s="42"/>
      <c r="Q28" s="43"/>
      <c r="R28" s="23">
        <v>89</v>
      </c>
      <c r="S28" s="44"/>
      <c r="T28" s="41"/>
      <c r="U28" s="41"/>
      <c r="V28" s="41"/>
      <c r="W28" s="41"/>
      <c r="X28" s="41"/>
      <c r="Y28" s="41"/>
      <c r="Z28" s="45"/>
      <c r="AB28" s="39">
        <f>+S28-B28</f>
        <v>0</v>
      </c>
    </row>
    <row r="29" spans="2:28" ht="12.95" customHeight="1">
      <c r="B29" s="40"/>
      <c r="C29" s="41"/>
      <c r="D29" s="41"/>
      <c r="E29" s="41"/>
      <c r="F29" s="41"/>
      <c r="G29" s="41"/>
      <c r="H29" s="41"/>
      <c r="I29" s="41"/>
      <c r="J29" s="42" t="s">
        <v>61</v>
      </c>
      <c r="K29" s="42"/>
      <c r="L29" s="42"/>
      <c r="M29" s="42"/>
      <c r="N29" s="42"/>
      <c r="O29" s="42"/>
      <c r="P29" s="42"/>
      <c r="Q29" s="43"/>
      <c r="R29" s="23">
        <v>90</v>
      </c>
      <c r="S29" s="44"/>
      <c r="T29" s="41"/>
      <c r="U29" s="41"/>
      <c r="V29" s="41"/>
      <c r="W29" s="41"/>
      <c r="X29" s="41"/>
      <c r="Y29" s="41"/>
      <c r="Z29" s="45"/>
      <c r="AB29" s="39">
        <f>+S29-B29</f>
        <v>0</v>
      </c>
    </row>
    <row r="30" spans="2:28" ht="12.95" customHeight="1">
      <c r="B30" s="40"/>
      <c r="C30" s="41"/>
      <c r="D30" s="41"/>
      <c r="E30" s="41"/>
      <c r="F30" s="41"/>
      <c r="G30" s="41"/>
      <c r="H30" s="41"/>
      <c r="I30" s="41"/>
      <c r="J30" s="98" t="s">
        <v>243</v>
      </c>
      <c r="K30" s="98"/>
      <c r="L30" s="98"/>
      <c r="M30" s="98"/>
      <c r="N30" s="98"/>
      <c r="O30" s="98"/>
      <c r="P30" s="98"/>
      <c r="Q30" s="99"/>
      <c r="R30" s="23">
        <v>91</v>
      </c>
      <c r="S30" s="44"/>
      <c r="T30" s="41"/>
      <c r="U30" s="41"/>
      <c r="V30" s="41"/>
      <c r="W30" s="41"/>
      <c r="X30" s="41"/>
      <c r="Y30" s="41"/>
      <c r="Z30" s="45"/>
      <c r="AB30" s="39">
        <f t="shared" si="0"/>
        <v>0</v>
      </c>
    </row>
    <row r="31" spans="2:28" ht="12.95" customHeight="1">
      <c r="B31" s="40"/>
      <c r="C31" s="41"/>
      <c r="D31" s="41"/>
      <c r="E31" s="41"/>
      <c r="F31" s="41"/>
      <c r="G31" s="41"/>
      <c r="H31" s="41"/>
      <c r="I31" s="41"/>
      <c r="J31" s="42" t="s">
        <v>46</v>
      </c>
      <c r="K31" s="42"/>
      <c r="L31" s="42"/>
      <c r="M31" s="42"/>
      <c r="N31" s="42"/>
      <c r="O31" s="42"/>
      <c r="P31" s="42"/>
      <c r="Q31" s="43"/>
      <c r="R31" s="23">
        <v>92</v>
      </c>
      <c r="S31" s="44"/>
      <c r="T31" s="41"/>
      <c r="U31" s="41"/>
      <c r="V31" s="41"/>
      <c r="W31" s="41"/>
      <c r="X31" s="41"/>
      <c r="Y31" s="41"/>
      <c r="Z31" s="45"/>
      <c r="AB31" s="39">
        <f>+S31-B31</f>
        <v>0</v>
      </c>
    </row>
    <row r="32" spans="2:28" ht="12.95" customHeight="1">
      <c r="B32" s="40"/>
      <c r="C32" s="41"/>
      <c r="D32" s="41"/>
      <c r="E32" s="41"/>
      <c r="F32" s="41"/>
      <c r="G32" s="41"/>
      <c r="H32" s="41"/>
      <c r="I32" s="41"/>
      <c r="J32" s="42" t="s">
        <v>61</v>
      </c>
      <c r="K32" s="42"/>
      <c r="L32" s="42"/>
      <c r="M32" s="42"/>
      <c r="N32" s="42"/>
      <c r="O32" s="42"/>
      <c r="P32" s="42"/>
      <c r="Q32" s="43"/>
      <c r="R32" s="23">
        <v>93</v>
      </c>
      <c r="S32" s="44"/>
      <c r="T32" s="41"/>
      <c r="U32" s="41"/>
      <c r="V32" s="41"/>
      <c r="W32" s="41"/>
      <c r="X32" s="41"/>
      <c r="Y32" s="41"/>
      <c r="Z32" s="45"/>
      <c r="AB32" s="39">
        <f>+S32-B32</f>
        <v>0</v>
      </c>
    </row>
    <row r="33" spans="2:28" ht="12.95" customHeight="1">
      <c r="B33" s="40"/>
      <c r="C33" s="41"/>
      <c r="D33" s="41"/>
      <c r="E33" s="41"/>
      <c r="F33" s="41"/>
      <c r="G33" s="41"/>
      <c r="H33" s="41"/>
      <c r="I33" s="41"/>
      <c r="J33" s="98" t="s">
        <v>247</v>
      </c>
      <c r="K33" s="98"/>
      <c r="L33" s="98"/>
      <c r="M33" s="98"/>
      <c r="N33" s="98"/>
      <c r="O33" s="98"/>
      <c r="P33" s="98"/>
      <c r="Q33" s="99"/>
      <c r="R33" s="23">
        <v>94</v>
      </c>
      <c r="S33" s="44"/>
      <c r="T33" s="41"/>
      <c r="U33" s="41"/>
      <c r="V33" s="41"/>
      <c r="W33" s="41"/>
      <c r="X33" s="41"/>
      <c r="Y33" s="41"/>
      <c r="Z33" s="45"/>
      <c r="AB33" s="39">
        <f t="shared" si="0"/>
        <v>0</v>
      </c>
    </row>
    <row r="34" spans="2:28" ht="12.95" customHeight="1">
      <c r="B34" s="40"/>
      <c r="C34" s="41"/>
      <c r="D34" s="41"/>
      <c r="E34" s="41"/>
      <c r="F34" s="41"/>
      <c r="G34" s="41"/>
      <c r="H34" s="41"/>
      <c r="I34" s="41"/>
      <c r="J34" s="42" t="s">
        <v>46</v>
      </c>
      <c r="K34" s="42"/>
      <c r="L34" s="42"/>
      <c r="M34" s="42"/>
      <c r="N34" s="42"/>
      <c r="O34" s="42"/>
      <c r="P34" s="42"/>
      <c r="Q34" s="43"/>
      <c r="R34" s="23">
        <v>95</v>
      </c>
      <c r="S34" s="44"/>
      <c r="T34" s="41"/>
      <c r="U34" s="41"/>
      <c r="V34" s="41"/>
      <c r="W34" s="41"/>
      <c r="X34" s="41"/>
      <c r="Y34" s="41"/>
      <c r="Z34" s="45"/>
      <c r="AB34" s="39">
        <f>+S34-B34</f>
        <v>0</v>
      </c>
    </row>
    <row r="35" spans="2:28" ht="12.95" customHeight="1">
      <c r="B35" s="40"/>
      <c r="C35" s="41"/>
      <c r="D35" s="41"/>
      <c r="E35" s="41"/>
      <c r="F35" s="41"/>
      <c r="G35" s="41"/>
      <c r="H35" s="41"/>
      <c r="I35" s="41"/>
      <c r="J35" s="42" t="s">
        <v>61</v>
      </c>
      <c r="K35" s="42"/>
      <c r="L35" s="42"/>
      <c r="M35" s="42"/>
      <c r="N35" s="42"/>
      <c r="O35" s="42"/>
      <c r="P35" s="42"/>
      <c r="Q35" s="43"/>
      <c r="R35" s="23">
        <v>96</v>
      </c>
      <c r="S35" s="44"/>
      <c r="T35" s="41"/>
      <c r="U35" s="41"/>
      <c r="V35" s="41"/>
      <c r="W35" s="41"/>
      <c r="X35" s="41"/>
      <c r="Y35" s="41"/>
      <c r="Z35" s="45"/>
      <c r="AB35" s="39">
        <f>+S35-B35</f>
        <v>0</v>
      </c>
    </row>
    <row r="36" spans="2:28" ht="12.95" customHeight="1">
      <c r="B36" s="50">
        <f>SUM(B37:I39)</f>
        <v>30000</v>
      </c>
      <c r="C36" s="51"/>
      <c r="D36" s="51"/>
      <c r="E36" s="51"/>
      <c r="F36" s="51"/>
      <c r="G36" s="51"/>
      <c r="H36" s="51"/>
      <c r="I36" s="51"/>
      <c r="J36" s="46" t="s">
        <v>13</v>
      </c>
      <c r="K36" s="46"/>
      <c r="L36" s="46"/>
      <c r="M36" s="46"/>
      <c r="N36" s="46"/>
      <c r="O36" s="46"/>
      <c r="P36" s="46"/>
      <c r="Q36" s="47"/>
      <c r="R36" s="23">
        <v>97</v>
      </c>
      <c r="S36" s="52">
        <f>SUM(S37:Z39)</f>
        <v>25000</v>
      </c>
      <c r="T36" s="51"/>
      <c r="U36" s="51"/>
      <c r="V36" s="51"/>
      <c r="W36" s="51"/>
      <c r="X36" s="51"/>
      <c r="Y36" s="51"/>
      <c r="Z36" s="53"/>
      <c r="AB36" s="39">
        <f t="shared" si="0"/>
        <v>5000</v>
      </c>
    </row>
    <row r="37" spans="2:28" ht="12.95" customHeight="1">
      <c r="B37" s="40"/>
      <c r="C37" s="41"/>
      <c r="D37" s="41"/>
      <c r="E37" s="41"/>
      <c r="F37" s="41"/>
      <c r="G37" s="41"/>
      <c r="H37" s="41"/>
      <c r="I37" s="41"/>
      <c r="J37" s="42" t="s">
        <v>62</v>
      </c>
      <c r="K37" s="42"/>
      <c r="L37" s="42"/>
      <c r="M37" s="42"/>
      <c r="N37" s="42"/>
      <c r="O37" s="42"/>
      <c r="P37" s="42"/>
      <c r="Q37" s="43"/>
      <c r="R37" s="23">
        <v>98</v>
      </c>
      <c r="S37" s="44"/>
      <c r="T37" s="41"/>
      <c r="U37" s="41"/>
      <c r="V37" s="41"/>
      <c r="W37" s="41"/>
      <c r="X37" s="41"/>
      <c r="Y37" s="41"/>
      <c r="Z37" s="45"/>
      <c r="AB37" s="39">
        <f t="shared" si="0"/>
        <v>0</v>
      </c>
    </row>
    <row r="38" spans="2:28" ht="12.95" customHeight="1">
      <c r="B38" s="40">
        <v>30000</v>
      </c>
      <c r="C38" s="41"/>
      <c r="D38" s="41"/>
      <c r="E38" s="41"/>
      <c r="F38" s="41"/>
      <c r="G38" s="41"/>
      <c r="H38" s="41"/>
      <c r="I38" s="41"/>
      <c r="J38" s="42" t="s">
        <v>63</v>
      </c>
      <c r="K38" s="42"/>
      <c r="L38" s="42"/>
      <c r="M38" s="42"/>
      <c r="N38" s="42"/>
      <c r="O38" s="42"/>
      <c r="P38" s="42"/>
      <c r="Q38" s="43"/>
      <c r="R38" s="23">
        <v>99</v>
      </c>
      <c r="S38" s="44">
        <v>25000</v>
      </c>
      <c r="T38" s="41"/>
      <c r="U38" s="41"/>
      <c r="V38" s="41"/>
      <c r="W38" s="41"/>
      <c r="X38" s="41"/>
      <c r="Y38" s="41"/>
      <c r="Z38" s="45"/>
      <c r="AB38" s="39">
        <f t="shared" si="0"/>
        <v>5000</v>
      </c>
    </row>
    <row r="39" spans="2:28" ht="12.95" customHeight="1">
      <c r="B39" s="40"/>
      <c r="C39" s="41"/>
      <c r="D39" s="41"/>
      <c r="E39" s="41"/>
      <c r="F39" s="41"/>
      <c r="G39" s="41"/>
      <c r="H39" s="41"/>
      <c r="I39" s="41"/>
      <c r="J39" s="42" t="s">
        <v>224</v>
      </c>
      <c r="K39" s="42"/>
      <c r="L39" s="42"/>
      <c r="M39" s="42"/>
      <c r="N39" s="42"/>
      <c r="O39" s="42"/>
      <c r="P39" s="42"/>
      <c r="Q39" s="43"/>
      <c r="R39" s="23">
        <v>100</v>
      </c>
      <c r="S39" s="44"/>
      <c r="T39" s="41"/>
      <c r="U39" s="41"/>
      <c r="V39" s="41"/>
      <c r="W39" s="41"/>
      <c r="X39" s="41"/>
      <c r="Y39" s="41"/>
      <c r="Z39" s="45"/>
      <c r="AB39" s="39">
        <f t="shared" si="0"/>
        <v>0</v>
      </c>
    </row>
    <row r="40" spans="2:28" ht="12.95" customHeight="1">
      <c r="B40" s="40"/>
      <c r="C40" s="41"/>
      <c r="D40" s="41"/>
      <c r="E40" s="41"/>
      <c r="F40" s="41"/>
      <c r="G40" s="41"/>
      <c r="H40" s="41"/>
      <c r="I40" s="41"/>
      <c r="J40" s="46" t="s">
        <v>170</v>
      </c>
      <c r="K40" s="46"/>
      <c r="L40" s="46"/>
      <c r="M40" s="46"/>
      <c r="N40" s="46"/>
      <c r="O40" s="46"/>
      <c r="P40" s="46"/>
      <c r="Q40" s="47"/>
      <c r="R40" s="23">
        <v>105</v>
      </c>
      <c r="S40" s="44"/>
      <c r="T40" s="41"/>
      <c r="U40" s="41"/>
      <c r="V40" s="41"/>
      <c r="W40" s="41"/>
      <c r="X40" s="41"/>
      <c r="Y40" s="41"/>
      <c r="Z40" s="45"/>
      <c r="AB40" s="39">
        <f t="shared" si="0"/>
        <v>0</v>
      </c>
    </row>
    <row r="41" spans="2:28" ht="12.95" customHeight="1">
      <c r="B41" s="50">
        <f>SUM(B42:I59)+SUM('3의2(2)3쪽'!B10:I33)</f>
        <v>3993600</v>
      </c>
      <c r="C41" s="51"/>
      <c r="D41" s="51"/>
      <c r="E41" s="51"/>
      <c r="F41" s="51"/>
      <c r="G41" s="51"/>
      <c r="H41" s="51"/>
      <c r="I41" s="51"/>
      <c r="J41" s="46" t="s">
        <v>51</v>
      </c>
      <c r="K41" s="46"/>
      <c r="L41" s="46"/>
      <c r="M41" s="46"/>
      <c r="N41" s="46"/>
      <c r="O41" s="46"/>
      <c r="P41" s="46"/>
      <c r="Q41" s="47"/>
      <c r="R41" s="28">
        <v>110</v>
      </c>
      <c r="S41" s="51">
        <f>SUM(S42:Z59)+SUM('3의2(2)3쪽'!S10:Z33)</f>
        <v>105700</v>
      </c>
      <c r="T41" s="51"/>
      <c r="U41" s="51"/>
      <c r="V41" s="51"/>
      <c r="W41" s="51"/>
      <c r="X41" s="51"/>
      <c r="Y41" s="51"/>
      <c r="Z41" s="53"/>
      <c r="AB41" s="39">
        <f t="shared" si="0"/>
        <v>3887900</v>
      </c>
    </row>
    <row r="42" spans="2:28" ht="12.95" customHeight="1">
      <c r="B42" s="40"/>
      <c r="C42" s="41"/>
      <c r="D42" s="41"/>
      <c r="E42" s="41"/>
      <c r="F42" s="41"/>
      <c r="G42" s="41"/>
      <c r="H42" s="41"/>
      <c r="I42" s="41"/>
      <c r="J42" s="46" t="s">
        <v>165</v>
      </c>
      <c r="K42" s="46"/>
      <c r="L42" s="46"/>
      <c r="M42" s="46"/>
      <c r="N42" s="46"/>
      <c r="O42" s="46"/>
      <c r="P42" s="46"/>
      <c r="Q42" s="47"/>
      <c r="R42" s="23">
        <v>111</v>
      </c>
      <c r="S42" s="44"/>
      <c r="T42" s="41"/>
      <c r="U42" s="41"/>
      <c r="V42" s="41"/>
      <c r="W42" s="41"/>
      <c r="X42" s="41"/>
      <c r="Y42" s="41"/>
      <c r="Z42" s="45"/>
      <c r="AB42" s="39">
        <f t="shared" si="0"/>
        <v>0</v>
      </c>
    </row>
    <row r="43" spans="2:28" ht="12.95" customHeight="1">
      <c r="B43" s="40"/>
      <c r="C43" s="41"/>
      <c r="D43" s="41"/>
      <c r="E43" s="41"/>
      <c r="F43" s="41"/>
      <c r="G43" s="41"/>
      <c r="H43" s="41"/>
      <c r="I43" s="41"/>
      <c r="J43" s="73" t="s">
        <v>65</v>
      </c>
      <c r="K43" s="73"/>
      <c r="L43" s="73"/>
      <c r="M43" s="73"/>
      <c r="N43" s="73"/>
      <c r="O43" s="73"/>
      <c r="P43" s="73"/>
      <c r="Q43" s="86"/>
      <c r="R43" s="23">
        <v>112</v>
      </c>
      <c r="S43" s="44"/>
      <c r="T43" s="41"/>
      <c r="U43" s="41"/>
      <c r="V43" s="41"/>
      <c r="W43" s="41"/>
      <c r="X43" s="41"/>
      <c r="Y43" s="41"/>
      <c r="Z43" s="45"/>
      <c r="AB43" s="39">
        <f>+S43-B43</f>
        <v>0</v>
      </c>
    </row>
    <row r="44" spans="2:28" ht="12.95" customHeight="1">
      <c r="B44" s="40"/>
      <c r="C44" s="41"/>
      <c r="D44" s="41"/>
      <c r="E44" s="41"/>
      <c r="F44" s="41"/>
      <c r="G44" s="41"/>
      <c r="H44" s="41"/>
      <c r="I44" s="41"/>
      <c r="J44" s="73" t="s">
        <v>66</v>
      </c>
      <c r="K44" s="73"/>
      <c r="L44" s="73"/>
      <c r="M44" s="73"/>
      <c r="N44" s="73"/>
      <c r="O44" s="73"/>
      <c r="P44" s="73"/>
      <c r="Q44" s="86"/>
      <c r="R44" s="23">
        <v>113</v>
      </c>
      <c r="S44" s="44"/>
      <c r="T44" s="41"/>
      <c r="U44" s="41"/>
      <c r="V44" s="41"/>
      <c r="W44" s="41"/>
      <c r="X44" s="41"/>
      <c r="Y44" s="41"/>
      <c r="Z44" s="45"/>
      <c r="AB44" s="39">
        <f>+S44-B44</f>
        <v>0</v>
      </c>
    </row>
    <row r="45" spans="2:28" ht="12.95" customHeight="1">
      <c r="B45" s="40"/>
      <c r="C45" s="41"/>
      <c r="D45" s="41"/>
      <c r="E45" s="41"/>
      <c r="F45" s="41"/>
      <c r="G45" s="41"/>
      <c r="H45" s="41"/>
      <c r="I45" s="41"/>
      <c r="J45" s="46" t="s">
        <v>166</v>
      </c>
      <c r="K45" s="46"/>
      <c r="L45" s="46"/>
      <c r="M45" s="46"/>
      <c r="N45" s="46"/>
      <c r="O45" s="46"/>
      <c r="P45" s="46"/>
      <c r="Q45" s="47"/>
      <c r="R45" s="23">
        <v>114</v>
      </c>
      <c r="S45" s="44"/>
      <c r="T45" s="41"/>
      <c r="U45" s="41"/>
      <c r="V45" s="41"/>
      <c r="W45" s="41"/>
      <c r="X45" s="41"/>
      <c r="Y45" s="41"/>
      <c r="Z45" s="45"/>
      <c r="AB45" s="39">
        <f t="shared" si="0"/>
        <v>0</v>
      </c>
    </row>
    <row r="46" spans="2:28" ht="12.95" customHeight="1">
      <c r="B46" s="40"/>
      <c r="C46" s="41"/>
      <c r="D46" s="41"/>
      <c r="E46" s="41"/>
      <c r="F46" s="41"/>
      <c r="G46" s="41"/>
      <c r="H46" s="41"/>
      <c r="I46" s="41"/>
      <c r="J46" s="73" t="s">
        <v>67</v>
      </c>
      <c r="K46" s="73"/>
      <c r="L46" s="73"/>
      <c r="M46" s="73"/>
      <c r="N46" s="73"/>
      <c r="O46" s="73"/>
      <c r="P46" s="73"/>
      <c r="Q46" s="86"/>
      <c r="R46" s="23">
        <v>115</v>
      </c>
      <c r="S46" s="44"/>
      <c r="T46" s="41"/>
      <c r="U46" s="41"/>
      <c r="V46" s="41"/>
      <c r="W46" s="41"/>
      <c r="X46" s="41"/>
      <c r="Y46" s="41"/>
      <c r="Z46" s="45"/>
      <c r="AB46" s="39">
        <f>+S46-B46</f>
        <v>0</v>
      </c>
    </row>
    <row r="47" spans="2:28" ht="12.95" customHeight="1">
      <c r="B47" s="40"/>
      <c r="C47" s="41"/>
      <c r="D47" s="41"/>
      <c r="E47" s="41"/>
      <c r="F47" s="41"/>
      <c r="G47" s="41"/>
      <c r="H47" s="41"/>
      <c r="I47" s="41"/>
      <c r="J47" s="73" t="s">
        <v>65</v>
      </c>
      <c r="K47" s="73"/>
      <c r="L47" s="73"/>
      <c r="M47" s="73"/>
      <c r="N47" s="73"/>
      <c r="O47" s="73"/>
      <c r="P47" s="73"/>
      <c r="Q47" s="86"/>
      <c r="R47" s="23">
        <v>116</v>
      </c>
      <c r="S47" s="44"/>
      <c r="T47" s="41"/>
      <c r="U47" s="41"/>
      <c r="V47" s="41"/>
      <c r="W47" s="41"/>
      <c r="X47" s="41"/>
      <c r="Y47" s="41"/>
      <c r="Z47" s="45"/>
      <c r="AB47" s="39">
        <f>+S47-B47</f>
        <v>0</v>
      </c>
    </row>
    <row r="48" spans="2:28" ht="12.95" customHeight="1">
      <c r="B48" s="40"/>
      <c r="C48" s="41"/>
      <c r="D48" s="41"/>
      <c r="E48" s="41"/>
      <c r="F48" s="41"/>
      <c r="G48" s="41"/>
      <c r="H48" s="41"/>
      <c r="I48" s="41"/>
      <c r="J48" s="73" t="s">
        <v>66</v>
      </c>
      <c r="K48" s="73"/>
      <c r="L48" s="73"/>
      <c r="M48" s="73"/>
      <c r="N48" s="73"/>
      <c r="O48" s="73"/>
      <c r="P48" s="73"/>
      <c r="Q48" s="86"/>
      <c r="R48" s="23">
        <v>117</v>
      </c>
      <c r="S48" s="44"/>
      <c r="T48" s="41"/>
      <c r="U48" s="41"/>
      <c r="V48" s="41"/>
      <c r="W48" s="41"/>
      <c r="X48" s="41"/>
      <c r="Y48" s="41"/>
      <c r="Z48" s="45"/>
      <c r="AB48" s="39">
        <f>+S48-B48</f>
        <v>0</v>
      </c>
    </row>
    <row r="49" spans="2:28" ht="12.95" customHeight="1">
      <c r="B49" s="40"/>
      <c r="C49" s="41"/>
      <c r="D49" s="41"/>
      <c r="E49" s="41"/>
      <c r="F49" s="41"/>
      <c r="G49" s="41"/>
      <c r="H49" s="41"/>
      <c r="I49" s="41"/>
      <c r="J49" s="46" t="s">
        <v>167</v>
      </c>
      <c r="K49" s="46"/>
      <c r="L49" s="46"/>
      <c r="M49" s="46"/>
      <c r="N49" s="46"/>
      <c r="O49" s="46"/>
      <c r="P49" s="46"/>
      <c r="Q49" s="47"/>
      <c r="R49" s="23">
        <v>118</v>
      </c>
      <c r="S49" s="44"/>
      <c r="T49" s="41"/>
      <c r="U49" s="41"/>
      <c r="V49" s="41"/>
      <c r="W49" s="41"/>
      <c r="X49" s="41"/>
      <c r="Y49" s="41"/>
      <c r="Z49" s="45"/>
      <c r="AB49" s="39">
        <f t="shared" si="0"/>
        <v>0</v>
      </c>
    </row>
    <row r="50" spans="2:28" ht="12.95" customHeight="1">
      <c r="B50" s="40"/>
      <c r="C50" s="41"/>
      <c r="D50" s="41"/>
      <c r="E50" s="41"/>
      <c r="F50" s="41"/>
      <c r="G50" s="41"/>
      <c r="H50" s="41"/>
      <c r="I50" s="41"/>
      <c r="J50" s="73" t="s">
        <v>67</v>
      </c>
      <c r="K50" s="73"/>
      <c r="L50" s="73"/>
      <c r="M50" s="73"/>
      <c r="N50" s="73"/>
      <c r="O50" s="73"/>
      <c r="P50" s="73"/>
      <c r="Q50" s="86"/>
      <c r="R50" s="23">
        <v>119</v>
      </c>
      <c r="S50" s="44"/>
      <c r="T50" s="41"/>
      <c r="U50" s="41"/>
      <c r="V50" s="41"/>
      <c r="W50" s="41"/>
      <c r="X50" s="41"/>
      <c r="Y50" s="41"/>
      <c r="Z50" s="45"/>
      <c r="AB50" s="39">
        <f>+S50-B50</f>
        <v>0</v>
      </c>
    </row>
    <row r="51" spans="2:28" ht="12.95" customHeight="1">
      <c r="B51" s="40"/>
      <c r="C51" s="41"/>
      <c r="D51" s="41"/>
      <c r="E51" s="41"/>
      <c r="F51" s="41"/>
      <c r="G51" s="41"/>
      <c r="H51" s="41"/>
      <c r="I51" s="41"/>
      <c r="J51" s="73" t="s">
        <v>65</v>
      </c>
      <c r="K51" s="73"/>
      <c r="L51" s="73"/>
      <c r="M51" s="73"/>
      <c r="N51" s="73"/>
      <c r="O51" s="73"/>
      <c r="P51" s="73"/>
      <c r="Q51" s="86"/>
      <c r="R51" s="23">
        <v>120</v>
      </c>
      <c r="S51" s="44"/>
      <c r="T51" s="41"/>
      <c r="U51" s="41"/>
      <c r="V51" s="41"/>
      <c r="W51" s="41"/>
      <c r="X51" s="41"/>
      <c r="Y51" s="41"/>
      <c r="Z51" s="45"/>
      <c r="AB51" s="39">
        <f>+S51-B51</f>
        <v>0</v>
      </c>
    </row>
    <row r="52" spans="2:28" ht="12.95" customHeight="1">
      <c r="B52" s="40"/>
      <c r="C52" s="41"/>
      <c r="D52" s="41"/>
      <c r="E52" s="41"/>
      <c r="F52" s="41"/>
      <c r="G52" s="41"/>
      <c r="H52" s="41"/>
      <c r="I52" s="41"/>
      <c r="J52" s="73" t="s">
        <v>66</v>
      </c>
      <c r="K52" s="73"/>
      <c r="L52" s="73"/>
      <c r="M52" s="73"/>
      <c r="N52" s="73"/>
      <c r="O52" s="73"/>
      <c r="P52" s="73"/>
      <c r="Q52" s="86"/>
      <c r="R52" s="23">
        <v>121</v>
      </c>
      <c r="S52" s="44"/>
      <c r="T52" s="41"/>
      <c r="U52" s="41"/>
      <c r="V52" s="41"/>
      <c r="W52" s="41"/>
      <c r="X52" s="41"/>
      <c r="Y52" s="41"/>
      <c r="Z52" s="45"/>
      <c r="AB52" s="39">
        <f>+S52-B52</f>
        <v>0</v>
      </c>
    </row>
    <row r="53" spans="2:28" ht="12.95" customHeight="1">
      <c r="B53" s="40"/>
      <c r="C53" s="41"/>
      <c r="D53" s="41"/>
      <c r="E53" s="41"/>
      <c r="F53" s="41"/>
      <c r="G53" s="41"/>
      <c r="H53" s="41"/>
      <c r="I53" s="41"/>
      <c r="J53" s="46" t="s">
        <v>168</v>
      </c>
      <c r="K53" s="46"/>
      <c r="L53" s="46"/>
      <c r="M53" s="46"/>
      <c r="N53" s="46"/>
      <c r="O53" s="46"/>
      <c r="P53" s="46"/>
      <c r="Q53" s="47"/>
      <c r="R53" s="23">
        <v>122</v>
      </c>
      <c r="S53" s="44"/>
      <c r="T53" s="41"/>
      <c r="U53" s="41"/>
      <c r="V53" s="41"/>
      <c r="W53" s="41"/>
      <c r="X53" s="41"/>
      <c r="Y53" s="41"/>
      <c r="Z53" s="45"/>
      <c r="AB53" s="39">
        <f t="shared" si="0"/>
        <v>0</v>
      </c>
    </row>
    <row r="54" spans="2:28" ht="12.95" customHeight="1">
      <c r="B54" s="40"/>
      <c r="C54" s="41"/>
      <c r="D54" s="41"/>
      <c r="E54" s="41"/>
      <c r="F54" s="41"/>
      <c r="G54" s="41"/>
      <c r="H54" s="41"/>
      <c r="I54" s="41"/>
      <c r="J54" s="73" t="s">
        <v>67</v>
      </c>
      <c r="K54" s="73"/>
      <c r="L54" s="73"/>
      <c r="M54" s="73"/>
      <c r="N54" s="73"/>
      <c r="O54" s="73"/>
      <c r="P54" s="73"/>
      <c r="Q54" s="86"/>
      <c r="R54" s="23">
        <v>123</v>
      </c>
      <c r="S54" s="44"/>
      <c r="T54" s="41"/>
      <c r="U54" s="41"/>
      <c r="V54" s="41"/>
      <c r="W54" s="41"/>
      <c r="X54" s="41"/>
      <c r="Y54" s="41"/>
      <c r="Z54" s="45"/>
      <c r="AB54" s="39">
        <f>+S54-B54</f>
        <v>0</v>
      </c>
    </row>
    <row r="55" spans="2:28" ht="12.95" customHeight="1">
      <c r="B55" s="40"/>
      <c r="C55" s="41"/>
      <c r="D55" s="41"/>
      <c r="E55" s="41"/>
      <c r="F55" s="41"/>
      <c r="G55" s="41"/>
      <c r="H55" s="41"/>
      <c r="I55" s="41"/>
      <c r="J55" s="73" t="s">
        <v>65</v>
      </c>
      <c r="K55" s="73"/>
      <c r="L55" s="73"/>
      <c r="M55" s="73"/>
      <c r="N55" s="73"/>
      <c r="O55" s="73"/>
      <c r="P55" s="73"/>
      <c r="Q55" s="86"/>
      <c r="R55" s="23">
        <v>124</v>
      </c>
      <c r="S55" s="44"/>
      <c r="T55" s="41"/>
      <c r="U55" s="41"/>
      <c r="V55" s="41"/>
      <c r="W55" s="41"/>
      <c r="X55" s="41"/>
      <c r="Y55" s="41"/>
      <c r="Z55" s="45"/>
      <c r="AB55" s="39">
        <f>+S55-B55</f>
        <v>0</v>
      </c>
    </row>
    <row r="56" spans="2:28" ht="12.95" customHeight="1">
      <c r="B56" s="40"/>
      <c r="C56" s="41"/>
      <c r="D56" s="41"/>
      <c r="E56" s="41"/>
      <c r="F56" s="41"/>
      <c r="G56" s="41"/>
      <c r="H56" s="41"/>
      <c r="I56" s="41"/>
      <c r="J56" s="73" t="s">
        <v>66</v>
      </c>
      <c r="K56" s="73"/>
      <c r="L56" s="73"/>
      <c r="M56" s="73"/>
      <c r="N56" s="73"/>
      <c r="O56" s="73"/>
      <c r="P56" s="73"/>
      <c r="Q56" s="86"/>
      <c r="R56" s="23">
        <v>125</v>
      </c>
      <c r="S56" s="44"/>
      <c r="T56" s="41"/>
      <c r="U56" s="41"/>
      <c r="V56" s="41"/>
      <c r="W56" s="41"/>
      <c r="X56" s="41"/>
      <c r="Y56" s="41"/>
      <c r="Z56" s="45"/>
      <c r="AB56" s="39">
        <f>+S56-B56</f>
        <v>0</v>
      </c>
    </row>
    <row r="57" spans="2:28" ht="12.95" customHeight="1">
      <c r="B57" s="40"/>
      <c r="C57" s="41"/>
      <c r="D57" s="41"/>
      <c r="E57" s="41"/>
      <c r="F57" s="41"/>
      <c r="G57" s="41"/>
      <c r="H57" s="41"/>
      <c r="I57" s="41"/>
      <c r="J57" s="46" t="s">
        <v>169</v>
      </c>
      <c r="K57" s="46"/>
      <c r="L57" s="46"/>
      <c r="M57" s="46"/>
      <c r="N57" s="46"/>
      <c r="O57" s="46"/>
      <c r="P57" s="46"/>
      <c r="Q57" s="47"/>
      <c r="R57" s="23">
        <v>126</v>
      </c>
      <c r="S57" s="44"/>
      <c r="T57" s="41"/>
      <c r="U57" s="41"/>
      <c r="V57" s="41"/>
      <c r="W57" s="41"/>
      <c r="X57" s="41"/>
      <c r="Y57" s="41"/>
      <c r="Z57" s="45"/>
      <c r="AB57" s="39">
        <f t="shared" si="0"/>
        <v>0</v>
      </c>
    </row>
    <row r="58" spans="2:28" ht="12.95" customHeight="1">
      <c r="B58" s="40"/>
      <c r="C58" s="41"/>
      <c r="D58" s="41"/>
      <c r="E58" s="41"/>
      <c r="F58" s="41"/>
      <c r="G58" s="41"/>
      <c r="H58" s="41"/>
      <c r="I58" s="41"/>
      <c r="J58" s="73" t="s">
        <v>67</v>
      </c>
      <c r="K58" s="73"/>
      <c r="L58" s="73"/>
      <c r="M58" s="73"/>
      <c r="N58" s="73"/>
      <c r="O58" s="73"/>
      <c r="P58" s="73"/>
      <c r="Q58" s="86"/>
      <c r="R58" s="23">
        <v>127</v>
      </c>
      <c r="S58" s="44"/>
      <c r="T58" s="41"/>
      <c r="U58" s="41"/>
      <c r="V58" s="41"/>
      <c r="W58" s="41"/>
      <c r="X58" s="41"/>
      <c r="Y58" s="41"/>
      <c r="Z58" s="45"/>
      <c r="AB58" s="39">
        <f>+S58-B58</f>
        <v>0</v>
      </c>
    </row>
    <row r="59" spans="2:28" ht="12.95" customHeight="1">
      <c r="B59" s="55"/>
      <c r="C59" s="56"/>
      <c r="D59" s="56"/>
      <c r="E59" s="56"/>
      <c r="F59" s="56"/>
      <c r="G59" s="56"/>
      <c r="H59" s="56"/>
      <c r="I59" s="56"/>
      <c r="J59" s="87" t="s">
        <v>65</v>
      </c>
      <c r="K59" s="87"/>
      <c r="L59" s="87"/>
      <c r="M59" s="87"/>
      <c r="N59" s="87"/>
      <c r="O59" s="87"/>
      <c r="P59" s="87"/>
      <c r="Q59" s="88"/>
      <c r="R59" s="24">
        <v>128</v>
      </c>
      <c r="S59" s="59"/>
      <c r="T59" s="56"/>
      <c r="U59" s="56"/>
      <c r="V59" s="56"/>
      <c r="W59" s="56"/>
      <c r="X59" s="56"/>
      <c r="Y59" s="56"/>
      <c r="Z59" s="60"/>
      <c r="AB59" s="39">
        <f>+S59-B59</f>
        <v>0</v>
      </c>
    </row>
    <row r="60" spans="2:28">
      <c r="Z60" s="15" t="s">
        <v>12</v>
      </c>
    </row>
  </sheetData>
  <mergeCells count="163">
    <mergeCell ref="B57:I57"/>
    <mergeCell ref="J57:Q57"/>
    <mergeCell ref="S57:Z57"/>
    <mergeCell ref="B54:I54"/>
    <mergeCell ref="J54:Q54"/>
    <mergeCell ref="S54:Z54"/>
    <mergeCell ref="B55:I55"/>
    <mergeCell ref="B56:I56"/>
    <mergeCell ref="J56:Q56"/>
    <mergeCell ref="S56:Z56"/>
    <mergeCell ref="J55:Q55"/>
    <mergeCell ref="S55:Z55"/>
    <mergeCell ref="B49:I49"/>
    <mergeCell ref="B52:I52"/>
    <mergeCell ref="J52:Q52"/>
    <mergeCell ref="S52:Z52"/>
    <mergeCell ref="J49:Q49"/>
    <mergeCell ref="S49:Z49"/>
    <mergeCell ref="B51:I51"/>
    <mergeCell ref="J51:Q51"/>
    <mergeCell ref="S51:Z51"/>
    <mergeCell ref="B29:I29"/>
    <mergeCell ref="J29:Q29"/>
    <mergeCell ref="S29:Z29"/>
    <mergeCell ref="B38:I38"/>
    <mergeCell ref="J38:Q38"/>
    <mergeCell ref="S38:Z38"/>
    <mergeCell ref="B30:I30"/>
    <mergeCell ref="J30:Q30"/>
    <mergeCell ref="S30:Z30"/>
    <mergeCell ref="B31:I31"/>
    <mergeCell ref="J31:Q31"/>
    <mergeCell ref="S31:Z31"/>
    <mergeCell ref="B32:I32"/>
    <mergeCell ref="J32:Q32"/>
    <mergeCell ref="S32:Z32"/>
    <mergeCell ref="B33:I33"/>
    <mergeCell ref="J33:Q33"/>
    <mergeCell ref="S33:Z33"/>
    <mergeCell ref="B34:I34"/>
    <mergeCell ref="J34:Q34"/>
    <mergeCell ref="S34:Z34"/>
    <mergeCell ref="B35:I35"/>
    <mergeCell ref="J35:Q35"/>
    <mergeCell ref="S35:Z35"/>
    <mergeCell ref="J27:Q27"/>
    <mergeCell ref="S27:Z27"/>
    <mergeCell ref="B28:I28"/>
    <mergeCell ref="J28:Q28"/>
    <mergeCell ref="S28:Z28"/>
    <mergeCell ref="B27:I27"/>
    <mergeCell ref="U6:Z7"/>
    <mergeCell ref="G7:M7"/>
    <mergeCell ref="B8:Z8"/>
    <mergeCell ref="B9:I9"/>
    <mergeCell ref="J9:Q9"/>
    <mergeCell ref="S9:Z9"/>
    <mergeCell ref="B24:I24"/>
    <mergeCell ref="J24:Q24"/>
    <mergeCell ref="S24:Z24"/>
    <mergeCell ref="B22:I22"/>
    <mergeCell ref="J22:Q22"/>
    <mergeCell ref="S22:Z22"/>
    <mergeCell ref="S14:Z14"/>
    <mergeCell ref="B15:I15"/>
    <mergeCell ref="J15:Q15"/>
    <mergeCell ref="S15:Z15"/>
    <mergeCell ref="B20:I20"/>
    <mergeCell ref="B16:I16"/>
    <mergeCell ref="B3:Z3"/>
    <mergeCell ref="K4:Q4"/>
    <mergeCell ref="B6:F6"/>
    <mergeCell ref="B7:F7"/>
    <mergeCell ref="G6:M6"/>
    <mergeCell ref="N6:P7"/>
    <mergeCell ref="Q6:T7"/>
    <mergeCell ref="B21:I21"/>
    <mergeCell ref="J21:Q21"/>
    <mergeCell ref="S21:Z21"/>
    <mergeCell ref="B10:I10"/>
    <mergeCell ref="J10:Q10"/>
    <mergeCell ref="S10:Z10"/>
    <mergeCell ref="B11:I11"/>
    <mergeCell ref="J11:Q11"/>
    <mergeCell ref="S11:Z11"/>
    <mergeCell ref="B12:I12"/>
    <mergeCell ref="J12:Q12"/>
    <mergeCell ref="S12:Z12"/>
    <mergeCell ref="B13:I13"/>
    <mergeCell ref="J13:Q13"/>
    <mergeCell ref="S13:Z13"/>
    <mergeCell ref="B14:I14"/>
    <mergeCell ref="J14:Q14"/>
    <mergeCell ref="J16:Q16"/>
    <mergeCell ref="S16:Z16"/>
    <mergeCell ref="B17:I17"/>
    <mergeCell ref="J17:Q17"/>
    <mergeCell ref="S17:Z17"/>
    <mergeCell ref="J20:Q20"/>
    <mergeCell ref="S20:Z20"/>
    <mergeCell ref="S26:Z26"/>
    <mergeCell ref="B18:I18"/>
    <mergeCell ref="J18:Q18"/>
    <mergeCell ref="S18:Z18"/>
    <mergeCell ref="B23:I23"/>
    <mergeCell ref="J23:Q23"/>
    <mergeCell ref="S23:Z23"/>
    <mergeCell ref="B19:I19"/>
    <mergeCell ref="J19:Q19"/>
    <mergeCell ref="S19:Z19"/>
    <mergeCell ref="B25:I25"/>
    <mergeCell ref="J25:Q25"/>
    <mergeCell ref="S25:Z25"/>
    <mergeCell ref="B26:I26"/>
    <mergeCell ref="J26:Q26"/>
    <mergeCell ref="B36:I36"/>
    <mergeCell ref="J36:Q36"/>
    <mergeCell ref="S36:Z36"/>
    <mergeCell ref="J44:Q44"/>
    <mergeCell ref="S44:Z44"/>
    <mergeCell ref="B46:I46"/>
    <mergeCell ref="J46:Q46"/>
    <mergeCell ref="S46:Z46"/>
    <mergeCell ref="B45:I45"/>
    <mergeCell ref="J45:Q45"/>
    <mergeCell ref="S45:Z45"/>
    <mergeCell ref="B39:I39"/>
    <mergeCell ref="J39:Q39"/>
    <mergeCell ref="S39:Z39"/>
    <mergeCell ref="S41:Z41"/>
    <mergeCell ref="B40:I40"/>
    <mergeCell ref="J40:Q40"/>
    <mergeCell ref="S40:Z40"/>
    <mergeCell ref="B41:I41"/>
    <mergeCell ref="J41:Q41"/>
    <mergeCell ref="S42:Z42"/>
    <mergeCell ref="B43:I43"/>
    <mergeCell ref="J43:Q43"/>
    <mergeCell ref="S43:Z43"/>
    <mergeCell ref="B58:I58"/>
    <mergeCell ref="J58:Q58"/>
    <mergeCell ref="S58:Z58"/>
    <mergeCell ref="B59:I59"/>
    <mergeCell ref="J59:Q59"/>
    <mergeCell ref="S59:Z59"/>
    <mergeCell ref="B37:I37"/>
    <mergeCell ref="J37:Q37"/>
    <mergeCell ref="S37:Z37"/>
    <mergeCell ref="B47:I47"/>
    <mergeCell ref="J47:Q47"/>
    <mergeCell ref="S47:Z47"/>
    <mergeCell ref="B42:I42"/>
    <mergeCell ref="J42:Q42"/>
    <mergeCell ref="B44:I44"/>
    <mergeCell ref="B48:I48"/>
    <mergeCell ref="J48:Q48"/>
    <mergeCell ref="S48:Z48"/>
    <mergeCell ref="B53:I53"/>
    <mergeCell ref="J53:Q53"/>
    <mergeCell ref="S53:Z53"/>
    <mergeCell ref="B50:I50"/>
    <mergeCell ref="J50:Q50"/>
    <mergeCell ref="S50:Z50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7" fitToHeight="4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B60"/>
  <sheetViews>
    <sheetView showGridLines="0" showZeros="0" workbookViewId="0"/>
  </sheetViews>
  <sheetFormatPr defaultColWidth="9.33203125" defaultRowHeight="11.25"/>
  <cols>
    <col min="1" max="1" width="2.83203125" style="9" customWidth="1"/>
    <col min="2" max="26" width="4" style="9" customWidth="1"/>
    <col min="27" max="27" width="9.33203125" style="9"/>
    <col min="28" max="28" width="9.83203125" style="9" bestFit="1" customWidth="1"/>
    <col min="29" max="16384" width="9.33203125" style="9"/>
  </cols>
  <sheetData>
    <row r="1" spans="1:28" s="1" customFormat="1">
      <c r="Z1" s="2"/>
    </row>
    <row r="2" spans="1:28" s="1" customFormat="1">
      <c r="B2" s="1" t="str">
        <f>'3의2(2)1쪽'!B11</f>
        <v>■ 법인세법 시행규칙 [별지 제3호의2서식(2)] &lt;개정 2021. 10. 28.&gt;</v>
      </c>
      <c r="Z2" s="2" t="s">
        <v>29</v>
      </c>
    </row>
    <row r="3" spans="1:28" s="13" customFormat="1" ht="12.95" customHeight="1">
      <c r="A3" s="1"/>
      <c r="B3" s="95" t="str">
        <f>'3의2(2)1쪽'!B12:Z12</f>
        <v>합계 표준재무상태표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7"/>
    </row>
    <row r="4" spans="1:28" ht="12.95" customHeight="1">
      <c r="A4" s="13"/>
      <c r="B4" s="3"/>
      <c r="C4" s="4"/>
      <c r="D4" s="4"/>
      <c r="E4" s="4"/>
      <c r="F4" s="4"/>
      <c r="G4" s="4"/>
      <c r="H4" s="4"/>
      <c r="I4" s="4"/>
      <c r="J4" s="4"/>
      <c r="K4" s="78" t="s">
        <v>19</v>
      </c>
      <c r="L4" s="78"/>
      <c r="M4" s="78"/>
      <c r="N4" s="78"/>
      <c r="O4" s="78"/>
      <c r="P4" s="78"/>
      <c r="Q4" s="78"/>
      <c r="R4" s="4"/>
      <c r="S4" s="4"/>
      <c r="T4" s="4"/>
      <c r="U4" s="4"/>
      <c r="V4" s="4"/>
      <c r="W4" s="4"/>
      <c r="X4" s="4"/>
      <c r="Y4" s="4"/>
      <c r="Z4" s="5" t="s">
        <v>20</v>
      </c>
    </row>
    <row r="5" spans="1:28" ht="6.75" customHeight="1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8"/>
    </row>
    <row r="6" spans="1:28" ht="12.95" customHeight="1">
      <c r="B6" s="72" t="s">
        <v>21</v>
      </c>
      <c r="C6" s="73"/>
      <c r="D6" s="73"/>
      <c r="E6" s="73"/>
      <c r="F6" s="73"/>
      <c r="G6" s="79">
        <f>'3의2(2)1쪽'!G15:M15</f>
        <v>2038111111</v>
      </c>
      <c r="H6" s="79"/>
      <c r="I6" s="79"/>
      <c r="J6" s="79"/>
      <c r="K6" s="79"/>
      <c r="L6" s="79"/>
      <c r="M6" s="79"/>
      <c r="N6" s="62" t="s">
        <v>22</v>
      </c>
      <c r="O6" s="62"/>
      <c r="P6" s="62"/>
      <c r="Q6" s="80" t="str">
        <f>[1]기본정보!F6</f>
        <v>조세통람</v>
      </c>
      <c r="R6" s="81"/>
      <c r="S6" s="81"/>
      <c r="T6" s="82"/>
      <c r="U6" s="70">
        <f>[1]기본정보!F16</f>
        <v>45291</v>
      </c>
      <c r="V6" s="70"/>
      <c r="W6" s="70"/>
      <c r="X6" s="70"/>
      <c r="Y6" s="70"/>
      <c r="Z6" s="71"/>
    </row>
    <row r="7" spans="1:28" ht="12.95" customHeight="1">
      <c r="B7" s="72" t="s">
        <v>23</v>
      </c>
      <c r="C7" s="73"/>
      <c r="D7" s="73"/>
      <c r="E7" s="73"/>
      <c r="F7" s="73"/>
      <c r="G7" s="74">
        <f>'3의2(2)1쪽'!G16:M16</f>
        <v>1101112222222</v>
      </c>
      <c r="H7" s="74"/>
      <c r="I7" s="74"/>
      <c r="J7" s="74"/>
      <c r="K7" s="74"/>
      <c r="L7" s="74"/>
      <c r="M7" s="74"/>
      <c r="N7" s="62"/>
      <c r="O7" s="62"/>
      <c r="P7" s="62"/>
      <c r="Q7" s="83"/>
      <c r="R7" s="84"/>
      <c r="S7" s="84"/>
      <c r="T7" s="85"/>
      <c r="U7" s="70"/>
      <c r="V7" s="70"/>
      <c r="W7" s="70"/>
      <c r="X7" s="70"/>
      <c r="Y7" s="70"/>
      <c r="Z7" s="71"/>
    </row>
    <row r="8" spans="1:28" ht="12.95" customHeight="1">
      <c r="B8" s="100">
        <f>[1]기본정보!F16</f>
        <v>45291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7"/>
    </row>
    <row r="9" spans="1:28" ht="12.95" customHeight="1">
      <c r="B9" s="61" t="s">
        <v>24</v>
      </c>
      <c r="C9" s="62"/>
      <c r="D9" s="62"/>
      <c r="E9" s="62"/>
      <c r="F9" s="62"/>
      <c r="G9" s="62"/>
      <c r="H9" s="62"/>
      <c r="I9" s="62"/>
      <c r="J9" s="62" t="s">
        <v>25</v>
      </c>
      <c r="K9" s="62"/>
      <c r="L9" s="62"/>
      <c r="M9" s="62"/>
      <c r="N9" s="62"/>
      <c r="O9" s="62"/>
      <c r="P9" s="62"/>
      <c r="Q9" s="62"/>
      <c r="R9" s="22" t="s">
        <v>26</v>
      </c>
      <c r="S9" s="62" t="s">
        <v>27</v>
      </c>
      <c r="T9" s="62"/>
      <c r="U9" s="62"/>
      <c r="V9" s="62"/>
      <c r="W9" s="62"/>
      <c r="X9" s="62"/>
      <c r="Y9" s="62"/>
      <c r="Z9" s="63"/>
    </row>
    <row r="10" spans="1:28" ht="12.95" customHeight="1">
      <c r="B10" s="40">
        <v>654500</v>
      </c>
      <c r="C10" s="41"/>
      <c r="D10" s="41"/>
      <c r="E10" s="41"/>
      <c r="F10" s="41"/>
      <c r="G10" s="41"/>
      <c r="H10" s="41"/>
      <c r="I10" s="41"/>
      <c r="J10" s="101" t="s">
        <v>94</v>
      </c>
      <c r="K10" s="101"/>
      <c r="L10" s="101"/>
      <c r="M10" s="101"/>
      <c r="N10" s="101"/>
      <c r="O10" s="101"/>
      <c r="P10" s="101"/>
      <c r="Q10" s="102"/>
      <c r="R10" s="23">
        <v>129</v>
      </c>
      <c r="S10" s="44">
        <v>50000</v>
      </c>
      <c r="T10" s="41"/>
      <c r="U10" s="41"/>
      <c r="V10" s="41"/>
      <c r="W10" s="41"/>
      <c r="X10" s="41"/>
      <c r="Y10" s="41"/>
      <c r="Z10" s="45"/>
      <c r="AB10" s="39">
        <f t="shared" ref="AB10:AB14" si="0">+S10-B10</f>
        <v>-604500</v>
      </c>
    </row>
    <row r="11" spans="1:28" ht="12.95" customHeight="1">
      <c r="B11" s="40">
        <v>3200000</v>
      </c>
      <c r="C11" s="41"/>
      <c r="D11" s="41"/>
      <c r="E11" s="41"/>
      <c r="F11" s="41"/>
      <c r="G11" s="41"/>
      <c r="H11" s="41"/>
      <c r="I11" s="41"/>
      <c r="J11" s="46" t="s">
        <v>14</v>
      </c>
      <c r="K11" s="46"/>
      <c r="L11" s="46"/>
      <c r="M11" s="46"/>
      <c r="N11" s="46"/>
      <c r="O11" s="46"/>
      <c r="P11" s="46"/>
      <c r="Q11" s="47"/>
      <c r="R11" s="23">
        <v>130</v>
      </c>
      <c r="S11" s="44">
        <v>500</v>
      </c>
      <c r="T11" s="41"/>
      <c r="U11" s="41"/>
      <c r="V11" s="41"/>
      <c r="W11" s="41"/>
      <c r="X11" s="41"/>
      <c r="Y11" s="41"/>
      <c r="Z11" s="45"/>
      <c r="AB11" s="39">
        <f>+B11-S11</f>
        <v>3199500</v>
      </c>
    </row>
    <row r="12" spans="1:28" ht="12.95" customHeight="1">
      <c r="B12" s="40"/>
      <c r="C12" s="41"/>
      <c r="D12" s="41"/>
      <c r="E12" s="41"/>
      <c r="F12" s="41"/>
      <c r="G12" s="41"/>
      <c r="H12" s="41"/>
      <c r="I12" s="41"/>
      <c r="J12" s="101" t="s">
        <v>113</v>
      </c>
      <c r="K12" s="101"/>
      <c r="L12" s="101"/>
      <c r="M12" s="101"/>
      <c r="N12" s="101"/>
      <c r="O12" s="101"/>
      <c r="P12" s="101"/>
      <c r="Q12" s="102"/>
      <c r="R12" s="23">
        <v>131</v>
      </c>
      <c r="S12" s="44"/>
      <c r="T12" s="41"/>
      <c r="U12" s="41"/>
      <c r="V12" s="41"/>
      <c r="W12" s="41"/>
      <c r="X12" s="41"/>
      <c r="Y12" s="41"/>
      <c r="Z12" s="45"/>
      <c r="AB12" s="39">
        <f t="shared" si="0"/>
        <v>0</v>
      </c>
    </row>
    <row r="13" spans="1:28" ht="12.95" customHeight="1">
      <c r="B13" s="40">
        <v>7000</v>
      </c>
      <c r="C13" s="41"/>
      <c r="D13" s="41"/>
      <c r="E13" s="41"/>
      <c r="F13" s="41"/>
      <c r="G13" s="41"/>
      <c r="H13" s="41"/>
      <c r="I13" s="41"/>
      <c r="J13" s="101" t="s">
        <v>114</v>
      </c>
      <c r="K13" s="101"/>
      <c r="L13" s="101"/>
      <c r="M13" s="101"/>
      <c r="N13" s="101"/>
      <c r="O13" s="101"/>
      <c r="P13" s="101"/>
      <c r="Q13" s="102"/>
      <c r="R13" s="23">
        <v>132</v>
      </c>
      <c r="S13" s="44">
        <v>50000</v>
      </c>
      <c r="T13" s="41"/>
      <c r="U13" s="41"/>
      <c r="V13" s="41"/>
      <c r="W13" s="41"/>
      <c r="X13" s="41"/>
      <c r="Y13" s="41"/>
      <c r="Z13" s="45"/>
      <c r="AB13" s="39">
        <f t="shared" si="0"/>
        <v>43000</v>
      </c>
    </row>
    <row r="14" spans="1:28" ht="12.95" customHeight="1">
      <c r="B14" s="40"/>
      <c r="C14" s="41"/>
      <c r="D14" s="41"/>
      <c r="E14" s="41"/>
      <c r="F14" s="41"/>
      <c r="G14" s="41"/>
      <c r="H14" s="41"/>
      <c r="I14" s="41"/>
      <c r="J14" s="101" t="s">
        <v>94</v>
      </c>
      <c r="K14" s="101"/>
      <c r="L14" s="101"/>
      <c r="M14" s="101"/>
      <c r="N14" s="101"/>
      <c r="O14" s="101"/>
      <c r="P14" s="101"/>
      <c r="Q14" s="102"/>
      <c r="R14" s="23">
        <v>133</v>
      </c>
      <c r="S14" s="44"/>
      <c r="T14" s="41"/>
      <c r="U14" s="41"/>
      <c r="V14" s="41"/>
      <c r="W14" s="41"/>
      <c r="X14" s="41"/>
      <c r="Y14" s="41"/>
      <c r="Z14" s="45"/>
      <c r="AB14" s="39">
        <f t="shared" si="0"/>
        <v>0</v>
      </c>
    </row>
    <row r="15" spans="1:28" ht="12.95" customHeight="1">
      <c r="B15" s="40"/>
      <c r="C15" s="41"/>
      <c r="D15" s="41"/>
      <c r="E15" s="41"/>
      <c r="F15" s="41"/>
      <c r="G15" s="41"/>
      <c r="H15" s="41"/>
      <c r="I15" s="41"/>
      <c r="J15" s="46" t="s">
        <v>171</v>
      </c>
      <c r="K15" s="46"/>
      <c r="L15" s="46"/>
      <c r="M15" s="46"/>
      <c r="N15" s="46"/>
      <c r="O15" s="46"/>
      <c r="P15" s="46"/>
      <c r="Q15" s="47"/>
      <c r="R15" s="23">
        <v>134</v>
      </c>
      <c r="S15" s="44"/>
      <c r="T15" s="41"/>
      <c r="U15" s="41"/>
      <c r="V15" s="41"/>
      <c r="W15" s="41"/>
      <c r="X15" s="41"/>
      <c r="Y15" s="41"/>
      <c r="Z15" s="45"/>
      <c r="AB15" s="39">
        <f>+B15-S15</f>
        <v>0</v>
      </c>
    </row>
    <row r="16" spans="1:28" ht="12.95" customHeight="1">
      <c r="B16" s="40"/>
      <c r="C16" s="41"/>
      <c r="D16" s="41"/>
      <c r="E16" s="41"/>
      <c r="F16" s="41"/>
      <c r="G16" s="41"/>
      <c r="H16" s="41"/>
      <c r="I16" s="41"/>
      <c r="J16" s="101" t="s">
        <v>113</v>
      </c>
      <c r="K16" s="101"/>
      <c r="L16" s="101"/>
      <c r="M16" s="101"/>
      <c r="N16" s="101"/>
      <c r="O16" s="101"/>
      <c r="P16" s="101"/>
      <c r="Q16" s="102"/>
      <c r="R16" s="23">
        <v>135</v>
      </c>
      <c r="S16" s="44"/>
      <c r="T16" s="41"/>
      <c r="U16" s="41"/>
      <c r="V16" s="41"/>
      <c r="W16" s="41"/>
      <c r="X16" s="41"/>
      <c r="Y16" s="41"/>
      <c r="Z16" s="45"/>
      <c r="AB16" s="39">
        <f t="shared" ref="AB16:AB18" si="1">+S16-B16</f>
        <v>0</v>
      </c>
    </row>
    <row r="17" spans="2:28" ht="12.95" customHeight="1">
      <c r="B17" s="40">
        <v>45000</v>
      </c>
      <c r="C17" s="41"/>
      <c r="D17" s="41"/>
      <c r="E17" s="41"/>
      <c r="F17" s="41"/>
      <c r="G17" s="41"/>
      <c r="H17" s="41"/>
      <c r="I17" s="41"/>
      <c r="J17" s="101" t="s">
        <v>114</v>
      </c>
      <c r="K17" s="101"/>
      <c r="L17" s="101"/>
      <c r="M17" s="101"/>
      <c r="N17" s="101"/>
      <c r="O17" s="101"/>
      <c r="P17" s="101"/>
      <c r="Q17" s="102"/>
      <c r="R17" s="23">
        <v>136</v>
      </c>
      <c r="S17" s="44">
        <v>200</v>
      </c>
      <c r="T17" s="41"/>
      <c r="U17" s="41"/>
      <c r="V17" s="41"/>
      <c r="W17" s="41"/>
      <c r="X17" s="41"/>
      <c r="Y17" s="41"/>
      <c r="Z17" s="45"/>
      <c r="AB17" s="39">
        <f t="shared" si="1"/>
        <v>-44800</v>
      </c>
    </row>
    <row r="18" spans="2:28" ht="12.95" customHeight="1">
      <c r="B18" s="40"/>
      <c r="C18" s="41"/>
      <c r="D18" s="41"/>
      <c r="E18" s="41"/>
      <c r="F18" s="41"/>
      <c r="G18" s="41"/>
      <c r="H18" s="41"/>
      <c r="I18" s="41"/>
      <c r="J18" s="101" t="s">
        <v>94</v>
      </c>
      <c r="K18" s="101"/>
      <c r="L18" s="101"/>
      <c r="M18" s="101"/>
      <c r="N18" s="101"/>
      <c r="O18" s="101"/>
      <c r="P18" s="101"/>
      <c r="Q18" s="102"/>
      <c r="R18" s="23">
        <v>137</v>
      </c>
      <c r="S18" s="44"/>
      <c r="T18" s="41"/>
      <c r="U18" s="41"/>
      <c r="V18" s="41"/>
      <c r="W18" s="41"/>
      <c r="X18" s="41"/>
      <c r="Y18" s="41"/>
      <c r="Z18" s="45"/>
      <c r="AB18" s="39">
        <f t="shared" si="1"/>
        <v>0</v>
      </c>
    </row>
    <row r="19" spans="2:28" ht="12.95" customHeight="1">
      <c r="B19" s="40"/>
      <c r="C19" s="41"/>
      <c r="D19" s="41"/>
      <c r="E19" s="41"/>
      <c r="F19" s="41"/>
      <c r="G19" s="41"/>
      <c r="H19" s="41"/>
      <c r="I19" s="41"/>
      <c r="J19" s="46" t="s">
        <v>68</v>
      </c>
      <c r="K19" s="46"/>
      <c r="L19" s="46"/>
      <c r="M19" s="46"/>
      <c r="N19" s="46"/>
      <c r="O19" s="46"/>
      <c r="P19" s="46"/>
      <c r="Q19" s="47"/>
      <c r="R19" s="23">
        <v>138</v>
      </c>
      <c r="S19" s="44"/>
      <c r="T19" s="41"/>
      <c r="U19" s="41"/>
      <c r="V19" s="41"/>
      <c r="W19" s="41"/>
      <c r="X19" s="41"/>
      <c r="Y19" s="41"/>
      <c r="Z19" s="45"/>
      <c r="AB19" s="39">
        <f>+B19-S19</f>
        <v>0</v>
      </c>
    </row>
    <row r="20" spans="2:28" ht="12.95" customHeight="1">
      <c r="B20" s="40">
        <v>87100</v>
      </c>
      <c r="C20" s="41"/>
      <c r="D20" s="41"/>
      <c r="E20" s="41"/>
      <c r="F20" s="41"/>
      <c r="G20" s="41"/>
      <c r="H20" s="41"/>
      <c r="I20" s="41"/>
      <c r="J20" s="101" t="s">
        <v>114</v>
      </c>
      <c r="K20" s="101"/>
      <c r="L20" s="101"/>
      <c r="M20" s="101"/>
      <c r="N20" s="101"/>
      <c r="O20" s="101"/>
      <c r="P20" s="101"/>
      <c r="Q20" s="102"/>
      <c r="R20" s="23">
        <v>139</v>
      </c>
      <c r="S20" s="44">
        <v>5000</v>
      </c>
      <c r="T20" s="41"/>
      <c r="U20" s="41"/>
      <c r="V20" s="41"/>
      <c r="W20" s="41"/>
      <c r="X20" s="41"/>
      <c r="Y20" s="41"/>
      <c r="Z20" s="45"/>
      <c r="AB20" s="39">
        <f>+S20-B20</f>
        <v>-82100</v>
      </c>
    </row>
    <row r="21" spans="2:28" ht="12.95" customHeight="1">
      <c r="B21" s="40"/>
      <c r="C21" s="41"/>
      <c r="D21" s="41"/>
      <c r="E21" s="41"/>
      <c r="F21" s="41"/>
      <c r="G21" s="41"/>
      <c r="H21" s="41"/>
      <c r="I21" s="41"/>
      <c r="J21" s="101" t="s">
        <v>94</v>
      </c>
      <c r="K21" s="101"/>
      <c r="L21" s="101"/>
      <c r="M21" s="101"/>
      <c r="N21" s="101"/>
      <c r="O21" s="101"/>
      <c r="P21" s="101"/>
      <c r="Q21" s="102"/>
      <c r="R21" s="23">
        <v>140</v>
      </c>
      <c r="S21" s="44"/>
      <c r="T21" s="41"/>
      <c r="U21" s="41"/>
      <c r="V21" s="41"/>
      <c r="W21" s="41"/>
      <c r="X21" s="41"/>
      <c r="Y21" s="41"/>
      <c r="Z21" s="45"/>
      <c r="AB21" s="39">
        <f t="shared" ref="AB21" si="2">+S21-B21</f>
        <v>0</v>
      </c>
    </row>
    <row r="22" spans="2:28" ht="12.95" customHeight="1">
      <c r="B22" s="40"/>
      <c r="C22" s="41"/>
      <c r="D22" s="41"/>
      <c r="E22" s="41"/>
      <c r="F22" s="41"/>
      <c r="G22" s="41"/>
      <c r="H22" s="41"/>
      <c r="I22" s="41"/>
      <c r="J22" s="46" t="s">
        <v>70</v>
      </c>
      <c r="K22" s="46"/>
      <c r="L22" s="46"/>
      <c r="M22" s="46"/>
      <c r="N22" s="46"/>
      <c r="O22" s="46"/>
      <c r="P22" s="46"/>
      <c r="Q22" s="47"/>
      <c r="R22" s="23">
        <v>141</v>
      </c>
      <c r="S22" s="44"/>
      <c r="T22" s="41"/>
      <c r="U22" s="41"/>
      <c r="V22" s="41"/>
      <c r="W22" s="41"/>
      <c r="X22" s="41"/>
      <c r="Y22" s="41"/>
      <c r="Z22" s="45"/>
      <c r="AB22" s="39">
        <f>+B22-S22</f>
        <v>0</v>
      </c>
    </row>
    <row r="23" spans="2:28" ht="12.95" customHeight="1">
      <c r="B23" s="40"/>
      <c r="C23" s="41"/>
      <c r="D23" s="41"/>
      <c r="E23" s="41"/>
      <c r="F23" s="41"/>
      <c r="G23" s="41"/>
      <c r="H23" s="41"/>
      <c r="I23" s="41"/>
      <c r="J23" s="101" t="s">
        <v>113</v>
      </c>
      <c r="K23" s="101"/>
      <c r="L23" s="101"/>
      <c r="M23" s="101"/>
      <c r="N23" s="101"/>
      <c r="O23" s="101"/>
      <c r="P23" s="101"/>
      <c r="Q23" s="102"/>
      <c r="R23" s="23">
        <v>142</v>
      </c>
      <c r="S23" s="44"/>
      <c r="T23" s="41"/>
      <c r="U23" s="41"/>
      <c r="V23" s="41"/>
      <c r="W23" s="41"/>
      <c r="X23" s="41"/>
      <c r="Y23" s="41"/>
      <c r="Z23" s="45"/>
      <c r="AB23" s="39">
        <f t="shared" ref="AB23:AB25" si="3">+S23-B23</f>
        <v>0</v>
      </c>
    </row>
    <row r="24" spans="2:28" ht="12.95" customHeight="1">
      <c r="B24" s="40"/>
      <c r="C24" s="41"/>
      <c r="D24" s="41"/>
      <c r="E24" s="41"/>
      <c r="F24" s="41"/>
      <c r="G24" s="41"/>
      <c r="H24" s="41"/>
      <c r="I24" s="41"/>
      <c r="J24" s="101" t="s">
        <v>114</v>
      </c>
      <c r="K24" s="101"/>
      <c r="L24" s="101"/>
      <c r="M24" s="101"/>
      <c r="N24" s="101"/>
      <c r="O24" s="101"/>
      <c r="P24" s="101"/>
      <c r="Q24" s="102"/>
      <c r="R24" s="23">
        <v>143</v>
      </c>
      <c r="S24" s="44"/>
      <c r="T24" s="41"/>
      <c r="U24" s="41"/>
      <c r="V24" s="41"/>
      <c r="W24" s="41"/>
      <c r="X24" s="41"/>
      <c r="Y24" s="41"/>
      <c r="Z24" s="45"/>
      <c r="AB24" s="39">
        <f t="shared" si="3"/>
        <v>0</v>
      </c>
    </row>
    <row r="25" spans="2:28" ht="12.95" customHeight="1">
      <c r="B25" s="40"/>
      <c r="C25" s="41"/>
      <c r="D25" s="41"/>
      <c r="E25" s="41"/>
      <c r="F25" s="41"/>
      <c r="G25" s="41"/>
      <c r="H25" s="41"/>
      <c r="I25" s="41"/>
      <c r="J25" s="101" t="s">
        <v>94</v>
      </c>
      <c r="K25" s="101"/>
      <c r="L25" s="101"/>
      <c r="M25" s="101"/>
      <c r="N25" s="101"/>
      <c r="O25" s="101"/>
      <c r="P25" s="101"/>
      <c r="Q25" s="102"/>
      <c r="R25" s="23">
        <v>144</v>
      </c>
      <c r="S25" s="44"/>
      <c r="T25" s="41"/>
      <c r="U25" s="41"/>
      <c r="V25" s="41"/>
      <c r="W25" s="41"/>
      <c r="X25" s="41"/>
      <c r="Y25" s="41"/>
      <c r="Z25" s="45"/>
      <c r="AB25" s="39">
        <f t="shared" si="3"/>
        <v>0</v>
      </c>
    </row>
    <row r="26" spans="2:28" ht="12.95" customHeight="1">
      <c r="B26" s="40"/>
      <c r="C26" s="41"/>
      <c r="D26" s="41"/>
      <c r="E26" s="41"/>
      <c r="F26" s="41"/>
      <c r="G26" s="41"/>
      <c r="H26" s="41"/>
      <c r="I26" s="41"/>
      <c r="J26" s="46" t="s">
        <v>69</v>
      </c>
      <c r="K26" s="46"/>
      <c r="L26" s="46"/>
      <c r="M26" s="46"/>
      <c r="N26" s="46"/>
      <c r="O26" s="46"/>
      <c r="P26" s="46"/>
      <c r="Q26" s="47"/>
      <c r="R26" s="23">
        <v>145</v>
      </c>
      <c r="S26" s="44"/>
      <c r="T26" s="41"/>
      <c r="U26" s="41"/>
      <c r="V26" s="41"/>
      <c r="W26" s="41"/>
      <c r="X26" s="41"/>
      <c r="Y26" s="41"/>
      <c r="Z26" s="45"/>
      <c r="AB26" s="39">
        <f>+B26-S26</f>
        <v>0</v>
      </c>
    </row>
    <row r="27" spans="2:28" ht="12.95" customHeight="1">
      <c r="B27" s="40"/>
      <c r="C27" s="41"/>
      <c r="D27" s="41"/>
      <c r="E27" s="41"/>
      <c r="F27" s="41"/>
      <c r="G27" s="41"/>
      <c r="H27" s="41"/>
      <c r="I27" s="41"/>
      <c r="J27" s="101" t="s">
        <v>113</v>
      </c>
      <c r="K27" s="101"/>
      <c r="L27" s="101"/>
      <c r="M27" s="101"/>
      <c r="N27" s="101"/>
      <c r="O27" s="101"/>
      <c r="P27" s="101"/>
      <c r="Q27" s="102"/>
      <c r="R27" s="23">
        <v>146</v>
      </c>
      <c r="S27" s="44"/>
      <c r="T27" s="41"/>
      <c r="U27" s="41"/>
      <c r="V27" s="41"/>
      <c r="W27" s="41"/>
      <c r="X27" s="41"/>
      <c r="Y27" s="41"/>
      <c r="Z27" s="45"/>
      <c r="AB27" s="39">
        <f t="shared" ref="AB27:AB29" si="4">+S27-B27</f>
        <v>0</v>
      </c>
    </row>
    <row r="28" spans="2:28" ht="12.95" customHeight="1">
      <c r="B28" s="40"/>
      <c r="C28" s="41"/>
      <c r="D28" s="41"/>
      <c r="E28" s="41"/>
      <c r="F28" s="41"/>
      <c r="G28" s="41"/>
      <c r="H28" s="41"/>
      <c r="I28" s="41"/>
      <c r="J28" s="101" t="s">
        <v>114</v>
      </c>
      <c r="K28" s="101"/>
      <c r="L28" s="101"/>
      <c r="M28" s="101"/>
      <c r="N28" s="101"/>
      <c r="O28" s="101"/>
      <c r="P28" s="101"/>
      <c r="Q28" s="102"/>
      <c r="R28" s="23">
        <v>147</v>
      </c>
      <c r="S28" s="44"/>
      <c r="T28" s="41"/>
      <c r="U28" s="41"/>
      <c r="V28" s="41"/>
      <c r="W28" s="41"/>
      <c r="X28" s="41"/>
      <c r="Y28" s="41"/>
      <c r="Z28" s="45"/>
      <c r="AB28" s="39">
        <f t="shared" si="4"/>
        <v>0</v>
      </c>
    </row>
    <row r="29" spans="2:28" ht="12.95" customHeight="1">
      <c r="B29" s="40"/>
      <c r="C29" s="41"/>
      <c r="D29" s="41"/>
      <c r="E29" s="41"/>
      <c r="F29" s="41"/>
      <c r="G29" s="41"/>
      <c r="H29" s="41"/>
      <c r="I29" s="41"/>
      <c r="J29" s="101" t="s">
        <v>94</v>
      </c>
      <c r="K29" s="101"/>
      <c r="L29" s="101"/>
      <c r="M29" s="101"/>
      <c r="N29" s="101"/>
      <c r="O29" s="101"/>
      <c r="P29" s="101"/>
      <c r="Q29" s="102"/>
      <c r="R29" s="23">
        <v>148</v>
      </c>
      <c r="S29" s="44"/>
      <c r="T29" s="41"/>
      <c r="U29" s="41"/>
      <c r="V29" s="41"/>
      <c r="W29" s="41"/>
      <c r="X29" s="41"/>
      <c r="Y29" s="41"/>
      <c r="Z29" s="45"/>
      <c r="AB29" s="39">
        <f t="shared" si="4"/>
        <v>0</v>
      </c>
    </row>
    <row r="30" spans="2:28" ht="12.95" customHeight="1">
      <c r="B30" s="40"/>
      <c r="C30" s="41"/>
      <c r="D30" s="41"/>
      <c r="E30" s="41"/>
      <c r="F30" s="41"/>
      <c r="G30" s="41"/>
      <c r="H30" s="41"/>
      <c r="I30" s="41"/>
      <c r="J30" s="46" t="s">
        <v>175</v>
      </c>
      <c r="K30" s="46"/>
      <c r="L30" s="46"/>
      <c r="M30" s="46"/>
      <c r="N30" s="46"/>
      <c r="O30" s="46"/>
      <c r="P30" s="46"/>
      <c r="Q30" s="47"/>
      <c r="R30" s="23">
        <v>149</v>
      </c>
      <c r="S30" s="44"/>
      <c r="T30" s="41"/>
      <c r="U30" s="41"/>
      <c r="V30" s="41"/>
      <c r="W30" s="41"/>
      <c r="X30" s="41"/>
      <c r="Y30" s="41"/>
      <c r="Z30" s="45"/>
      <c r="AB30" s="39">
        <f>+B30-S30</f>
        <v>0</v>
      </c>
    </row>
    <row r="31" spans="2:28" ht="12.95" customHeight="1">
      <c r="B31" s="40"/>
      <c r="C31" s="41"/>
      <c r="D31" s="41"/>
      <c r="E31" s="41"/>
      <c r="F31" s="41"/>
      <c r="G31" s="41"/>
      <c r="H31" s="41"/>
      <c r="I31" s="41"/>
      <c r="J31" s="101" t="s">
        <v>113</v>
      </c>
      <c r="K31" s="101"/>
      <c r="L31" s="101"/>
      <c r="M31" s="101"/>
      <c r="N31" s="101"/>
      <c r="O31" s="101"/>
      <c r="P31" s="101"/>
      <c r="Q31" s="102"/>
      <c r="R31" s="23">
        <v>150</v>
      </c>
      <c r="S31" s="44"/>
      <c r="T31" s="41"/>
      <c r="U31" s="41"/>
      <c r="V31" s="41"/>
      <c r="W31" s="41"/>
      <c r="X31" s="41"/>
      <c r="Y31" s="41"/>
      <c r="Z31" s="45"/>
      <c r="AB31" s="39">
        <f t="shared" ref="AB31:AB33" si="5">+S31-B31</f>
        <v>0</v>
      </c>
    </row>
    <row r="32" spans="2:28" ht="12.95" customHeight="1">
      <c r="B32" s="40"/>
      <c r="C32" s="41"/>
      <c r="D32" s="41"/>
      <c r="E32" s="41"/>
      <c r="F32" s="41"/>
      <c r="G32" s="41"/>
      <c r="H32" s="41"/>
      <c r="I32" s="41"/>
      <c r="J32" s="101" t="s">
        <v>114</v>
      </c>
      <c r="K32" s="101"/>
      <c r="L32" s="101"/>
      <c r="M32" s="101"/>
      <c r="N32" s="101"/>
      <c r="O32" s="101"/>
      <c r="P32" s="101"/>
      <c r="Q32" s="102"/>
      <c r="R32" s="23">
        <v>151</v>
      </c>
      <c r="S32" s="44"/>
      <c r="T32" s="41"/>
      <c r="U32" s="41"/>
      <c r="V32" s="41"/>
      <c r="W32" s="41"/>
      <c r="X32" s="41"/>
      <c r="Y32" s="41"/>
      <c r="Z32" s="45"/>
      <c r="AB32" s="39">
        <f t="shared" si="5"/>
        <v>0</v>
      </c>
    </row>
    <row r="33" spans="2:28" ht="12.95" customHeight="1">
      <c r="B33" s="40"/>
      <c r="C33" s="41"/>
      <c r="D33" s="41"/>
      <c r="E33" s="41"/>
      <c r="F33" s="41"/>
      <c r="G33" s="41"/>
      <c r="H33" s="41"/>
      <c r="I33" s="41"/>
      <c r="J33" s="101" t="s">
        <v>94</v>
      </c>
      <c r="K33" s="101"/>
      <c r="L33" s="101"/>
      <c r="M33" s="101"/>
      <c r="N33" s="101"/>
      <c r="O33" s="101"/>
      <c r="P33" s="101"/>
      <c r="Q33" s="102"/>
      <c r="R33" s="23">
        <v>152</v>
      </c>
      <c r="S33" s="44"/>
      <c r="T33" s="41"/>
      <c r="U33" s="41"/>
      <c r="V33" s="41"/>
      <c r="W33" s="41"/>
      <c r="X33" s="41"/>
      <c r="Y33" s="41"/>
      <c r="Z33" s="45"/>
      <c r="AB33" s="39">
        <f t="shared" si="5"/>
        <v>0</v>
      </c>
    </row>
    <row r="34" spans="2:28" ht="12.95" customHeight="1">
      <c r="B34" s="50">
        <f>SUM(B35:I36,B42:I50)</f>
        <v>0</v>
      </c>
      <c r="C34" s="51"/>
      <c r="D34" s="51"/>
      <c r="E34" s="51"/>
      <c r="F34" s="51"/>
      <c r="G34" s="51"/>
      <c r="H34" s="51"/>
      <c r="I34" s="51"/>
      <c r="J34" s="46" t="s">
        <v>172</v>
      </c>
      <c r="K34" s="46"/>
      <c r="L34" s="46"/>
      <c r="M34" s="46"/>
      <c r="N34" s="46"/>
      <c r="O34" s="46"/>
      <c r="P34" s="46"/>
      <c r="Q34" s="47"/>
      <c r="R34" s="23">
        <v>169</v>
      </c>
      <c r="S34" s="52">
        <f>SUM(S35:Z36,S42:Z50)</f>
        <v>0</v>
      </c>
      <c r="T34" s="51"/>
      <c r="U34" s="51"/>
      <c r="V34" s="51"/>
      <c r="W34" s="51"/>
      <c r="X34" s="51"/>
      <c r="Y34" s="51"/>
      <c r="Z34" s="53"/>
      <c r="AB34" s="39">
        <f t="shared" ref="AB34:AB53" si="6">+B34-S34</f>
        <v>0</v>
      </c>
    </row>
    <row r="35" spans="2:28" ht="12.95" customHeight="1">
      <c r="B35" s="40"/>
      <c r="C35" s="41"/>
      <c r="D35" s="41"/>
      <c r="E35" s="41"/>
      <c r="F35" s="41"/>
      <c r="G35" s="41"/>
      <c r="H35" s="41"/>
      <c r="I35" s="41"/>
      <c r="J35" s="46" t="s">
        <v>173</v>
      </c>
      <c r="K35" s="46"/>
      <c r="L35" s="46"/>
      <c r="M35" s="46"/>
      <c r="N35" s="46"/>
      <c r="O35" s="46"/>
      <c r="P35" s="46"/>
      <c r="Q35" s="47"/>
      <c r="R35" s="23">
        <v>170</v>
      </c>
      <c r="S35" s="44"/>
      <c r="T35" s="41"/>
      <c r="U35" s="41"/>
      <c r="V35" s="41"/>
      <c r="W35" s="41"/>
      <c r="X35" s="41"/>
      <c r="Y35" s="41"/>
      <c r="Z35" s="45"/>
      <c r="AB35" s="39">
        <f t="shared" si="6"/>
        <v>0</v>
      </c>
    </row>
    <row r="36" spans="2:28" ht="12.95" customHeight="1">
      <c r="B36" s="50">
        <f>SUM(B37:I41)</f>
        <v>0</v>
      </c>
      <c r="C36" s="51"/>
      <c r="D36" s="51"/>
      <c r="E36" s="51"/>
      <c r="F36" s="51"/>
      <c r="G36" s="51"/>
      <c r="H36" s="51"/>
      <c r="I36" s="51"/>
      <c r="J36" s="46" t="s">
        <v>174</v>
      </c>
      <c r="K36" s="46"/>
      <c r="L36" s="46"/>
      <c r="M36" s="46"/>
      <c r="N36" s="46"/>
      <c r="O36" s="46"/>
      <c r="P36" s="46"/>
      <c r="Q36" s="47"/>
      <c r="R36" s="23">
        <v>171</v>
      </c>
      <c r="S36" s="52">
        <f>SUM(S37:Z41)</f>
        <v>0</v>
      </c>
      <c r="T36" s="51"/>
      <c r="U36" s="51"/>
      <c r="V36" s="51"/>
      <c r="W36" s="51"/>
      <c r="X36" s="51"/>
      <c r="Y36" s="51"/>
      <c r="Z36" s="53"/>
      <c r="AB36" s="39">
        <f t="shared" si="6"/>
        <v>0</v>
      </c>
    </row>
    <row r="37" spans="2:28" ht="12.95" customHeight="1">
      <c r="B37" s="40"/>
      <c r="C37" s="41"/>
      <c r="D37" s="41"/>
      <c r="E37" s="41"/>
      <c r="F37" s="41"/>
      <c r="G37" s="41"/>
      <c r="H37" s="41"/>
      <c r="I37" s="41"/>
      <c r="J37" s="101" t="s">
        <v>71</v>
      </c>
      <c r="K37" s="101"/>
      <c r="L37" s="101"/>
      <c r="M37" s="101"/>
      <c r="N37" s="101"/>
      <c r="O37" s="101"/>
      <c r="P37" s="101"/>
      <c r="Q37" s="102"/>
      <c r="R37" s="23">
        <v>172</v>
      </c>
      <c r="S37" s="44"/>
      <c r="T37" s="41"/>
      <c r="U37" s="41"/>
      <c r="V37" s="41"/>
      <c r="W37" s="41"/>
      <c r="X37" s="41"/>
      <c r="Y37" s="41"/>
      <c r="Z37" s="45"/>
      <c r="AB37" s="39">
        <f t="shared" si="6"/>
        <v>0</v>
      </c>
    </row>
    <row r="38" spans="2:28" ht="12.95" customHeight="1">
      <c r="B38" s="40"/>
      <c r="C38" s="41"/>
      <c r="D38" s="41"/>
      <c r="E38" s="41"/>
      <c r="F38" s="41"/>
      <c r="G38" s="41"/>
      <c r="H38" s="41"/>
      <c r="I38" s="41"/>
      <c r="J38" s="101" t="s">
        <v>72</v>
      </c>
      <c r="K38" s="101"/>
      <c r="L38" s="101"/>
      <c r="M38" s="101"/>
      <c r="N38" s="101"/>
      <c r="O38" s="101"/>
      <c r="P38" s="101"/>
      <c r="Q38" s="102"/>
      <c r="R38" s="23">
        <v>173</v>
      </c>
      <c r="S38" s="44"/>
      <c r="T38" s="41"/>
      <c r="U38" s="41"/>
      <c r="V38" s="41"/>
      <c r="W38" s="41"/>
      <c r="X38" s="41"/>
      <c r="Y38" s="41"/>
      <c r="Z38" s="45"/>
      <c r="AB38" s="39">
        <f t="shared" si="6"/>
        <v>0</v>
      </c>
    </row>
    <row r="39" spans="2:28" ht="12.95" customHeight="1">
      <c r="B39" s="40"/>
      <c r="C39" s="41"/>
      <c r="D39" s="41"/>
      <c r="E39" s="41"/>
      <c r="F39" s="41"/>
      <c r="G39" s="41"/>
      <c r="H39" s="41"/>
      <c r="I39" s="41"/>
      <c r="J39" s="101" t="s">
        <v>73</v>
      </c>
      <c r="K39" s="101"/>
      <c r="L39" s="101"/>
      <c r="M39" s="101"/>
      <c r="N39" s="101"/>
      <c r="O39" s="101"/>
      <c r="P39" s="101"/>
      <c r="Q39" s="102"/>
      <c r="R39" s="23">
        <v>174</v>
      </c>
      <c r="S39" s="44"/>
      <c r="T39" s="41"/>
      <c r="U39" s="41"/>
      <c r="V39" s="41"/>
      <c r="W39" s="41"/>
      <c r="X39" s="41"/>
      <c r="Y39" s="41"/>
      <c r="Z39" s="45"/>
      <c r="AB39" s="39">
        <f t="shared" si="6"/>
        <v>0</v>
      </c>
    </row>
    <row r="40" spans="2:28" ht="12.95" customHeight="1">
      <c r="B40" s="40"/>
      <c r="C40" s="41"/>
      <c r="D40" s="41"/>
      <c r="E40" s="41"/>
      <c r="F40" s="41"/>
      <c r="G40" s="41"/>
      <c r="H40" s="41"/>
      <c r="I40" s="41"/>
      <c r="J40" s="101" t="s">
        <v>74</v>
      </c>
      <c r="K40" s="101"/>
      <c r="L40" s="101"/>
      <c r="M40" s="101"/>
      <c r="N40" s="101"/>
      <c r="O40" s="101"/>
      <c r="P40" s="101"/>
      <c r="Q40" s="102"/>
      <c r="R40" s="23">
        <v>175</v>
      </c>
      <c r="S40" s="44"/>
      <c r="T40" s="41"/>
      <c r="U40" s="41"/>
      <c r="V40" s="41"/>
      <c r="W40" s="41"/>
      <c r="X40" s="41"/>
      <c r="Y40" s="41"/>
      <c r="Z40" s="45"/>
      <c r="AB40" s="39">
        <f t="shared" si="6"/>
        <v>0</v>
      </c>
    </row>
    <row r="41" spans="2:28" ht="12.95" customHeight="1">
      <c r="B41" s="40"/>
      <c r="C41" s="41"/>
      <c r="D41" s="41"/>
      <c r="E41" s="41"/>
      <c r="F41" s="41"/>
      <c r="G41" s="41"/>
      <c r="H41" s="41"/>
      <c r="I41" s="41"/>
      <c r="J41" s="101" t="s">
        <v>226</v>
      </c>
      <c r="K41" s="101"/>
      <c r="L41" s="101"/>
      <c r="M41" s="101"/>
      <c r="N41" s="101"/>
      <c r="O41" s="101"/>
      <c r="P41" s="101"/>
      <c r="Q41" s="102"/>
      <c r="R41" s="23">
        <v>176</v>
      </c>
      <c r="S41" s="44"/>
      <c r="T41" s="41"/>
      <c r="U41" s="41"/>
      <c r="V41" s="41"/>
      <c r="W41" s="41"/>
      <c r="X41" s="41"/>
      <c r="Y41" s="41"/>
      <c r="Z41" s="45"/>
      <c r="AB41" s="39">
        <f t="shared" si="6"/>
        <v>0</v>
      </c>
    </row>
    <row r="42" spans="2:28" ht="12.95" customHeight="1">
      <c r="B42" s="40"/>
      <c r="C42" s="41"/>
      <c r="D42" s="41"/>
      <c r="E42" s="41"/>
      <c r="F42" s="41"/>
      <c r="G42" s="41"/>
      <c r="H42" s="41"/>
      <c r="I42" s="41"/>
      <c r="J42" s="46" t="s">
        <v>15</v>
      </c>
      <c r="K42" s="46"/>
      <c r="L42" s="46"/>
      <c r="M42" s="46"/>
      <c r="N42" s="46"/>
      <c r="O42" s="46"/>
      <c r="P42" s="46"/>
      <c r="Q42" s="47"/>
      <c r="R42" s="23">
        <v>181</v>
      </c>
      <c r="S42" s="44"/>
      <c r="T42" s="41"/>
      <c r="U42" s="41"/>
      <c r="V42" s="41"/>
      <c r="W42" s="41"/>
      <c r="X42" s="41"/>
      <c r="Y42" s="41"/>
      <c r="Z42" s="45"/>
      <c r="AB42" s="39">
        <f t="shared" si="6"/>
        <v>0</v>
      </c>
    </row>
    <row r="43" spans="2:28" ht="12.95" customHeight="1">
      <c r="B43" s="40"/>
      <c r="C43" s="41"/>
      <c r="D43" s="41"/>
      <c r="E43" s="41"/>
      <c r="F43" s="41"/>
      <c r="G43" s="41"/>
      <c r="H43" s="41"/>
      <c r="I43" s="41"/>
      <c r="J43" s="46" t="s">
        <v>176</v>
      </c>
      <c r="K43" s="46"/>
      <c r="L43" s="46"/>
      <c r="M43" s="46"/>
      <c r="N43" s="46"/>
      <c r="O43" s="46"/>
      <c r="P43" s="46"/>
      <c r="Q43" s="47"/>
      <c r="R43" s="23">
        <v>182</v>
      </c>
      <c r="S43" s="44"/>
      <c r="T43" s="41"/>
      <c r="U43" s="41"/>
      <c r="V43" s="41"/>
      <c r="W43" s="41"/>
      <c r="X43" s="41"/>
      <c r="Y43" s="41"/>
      <c r="Z43" s="45"/>
      <c r="AB43" s="39">
        <f t="shared" si="6"/>
        <v>0</v>
      </c>
    </row>
    <row r="44" spans="2:28" ht="12.95" customHeight="1">
      <c r="B44" s="40"/>
      <c r="C44" s="41"/>
      <c r="D44" s="41"/>
      <c r="E44" s="41"/>
      <c r="F44" s="41"/>
      <c r="G44" s="41"/>
      <c r="H44" s="41"/>
      <c r="I44" s="41"/>
      <c r="J44" s="46" t="s">
        <v>177</v>
      </c>
      <c r="K44" s="46"/>
      <c r="L44" s="46"/>
      <c r="M44" s="46"/>
      <c r="N44" s="46"/>
      <c r="O44" s="46"/>
      <c r="P44" s="46"/>
      <c r="Q44" s="47"/>
      <c r="R44" s="23">
        <v>183</v>
      </c>
      <c r="S44" s="44"/>
      <c r="T44" s="41"/>
      <c r="U44" s="41"/>
      <c r="V44" s="41"/>
      <c r="W44" s="41"/>
      <c r="X44" s="41"/>
      <c r="Y44" s="41"/>
      <c r="Z44" s="45"/>
      <c r="AB44" s="39">
        <f t="shared" si="6"/>
        <v>0</v>
      </c>
    </row>
    <row r="45" spans="2:28" ht="12.95" customHeight="1">
      <c r="B45" s="40"/>
      <c r="C45" s="41"/>
      <c r="D45" s="41"/>
      <c r="E45" s="41"/>
      <c r="F45" s="41"/>
      <c r="G45" s="41"/>
      <c r="H45" s="41"/>
      <c r="I45" s="41"/>
      <c r="J45" s="46" t="s">
        <v>178</v>
      </c>
      <c r="K45" s="46"/>
      <c r="L45" s="46"/>
      <c r="M45" s="46"/>
      <c r="N45" s="46"/>
      <c r="O45" s="46"/>
      <c r="P45" s="46"/>
      <c r="Q45" s="47"/>
      <c r="R45" s="23">
        <v>184</v>
      </c>
      <c r="S45" s="44"/>
      <c r="T45" s="41"/>
      <c r="U45" s="41"/>
      <c r="V45" s="41"/>
      <c r="W45" s="41"/>
      <c r="X45" s="41"/>
      <c r="Y45" s="41"/>
      <c r="Z45" s="45"/>
      <c r="AB45" s="39">
        <f t="shared" si="6"/>
        <v>0</v>
      </c>
    </row>
    <row r="46" spans="2:28" ht="12.95" customHeight="1">
      <c r="B46" s="40"/>
      <c r="C46" s="41"/>
      <c r="D46" s="41"/>
      <c r="E46" s="41"/>
      <c r="F46" s="41"/>
      <c r="G46" s="41"/>
      <c r="H46" s="41"/>
      <c r="I46" s="41"/>
      <c r="J46" s="46" t="s">
        <v>179</v>
      </c>
      <c r="K46" s="46"/>
      <c r="L46" s="46"/>
      <c r="M46" s="46"/>
      <c r="N46" s="46"/>
      <c r="O46" s="46"/>
      <c r="P46" s="46"/>
      <c r="Q46" s="47"/>
      <c r="R46" s="23">
        <v>185</v>
      </c>
      <c r="S46" s="44"/>
      <c r="T46" s="41"/>
      <c r="U46" s="41"/>
      <c r="V46" s="41"/>
      <c r="W46" s="41"/>
      <c r="X46" s="41"/>
      <c r="Y46" s="41"/>
      <c r="Z46" s="45"/>
      <c r="AB46" s="39">
        <f t="shared" si="6"/>
        <v>0</v>
      </c>
    </row>
    <row r="47" spans="2:28" ht="12.95" customHeight="1">
      <c r="B47" s="40"/>
      <c r="C47" s="41"/>
      <c r="D47" s="41"/>
      <c r="E47" s="41"/>
      <c r="F47" s="41"/>
      <c r="G47" s="41"/>
      <c r="H47" s="41"/>
      <c r="I47" s="41"/>
      <c r="J47" s="46" t="s">
        <v>80</v>
      </c>
      <c r="K47" s="46"/>
      <c r="L47" s="46"/>
      <c r="M47" s="46"/>
      <c r="N47" s="46"/>
      <c r="O47" s="46"/>
      <c r="P47" s="46"/>
      <c r="Q47" s="47"/>
      <c r="R47" s="23">
        <v>186</v>
      </c>
      <c r="S47" s="44"/>
      <c r="T47" s="41"/>
      <c r="U47" s="41"/>
      <c r="V47" s="41"/>
      <c r="W47" s="41"/>
      <c r="X47" s="41"/>
      <c r="Y47" s="41"/>
      <c r="Z47" s="45"/>
      <c r="AB47" s="39">
        <f t="shared" si="6"/>
        <v>0</v>
      </c>
    </row>
    <row r="48" spans="2:28" ht="12.95" customHeight="1">
      <c r="B48" s="40"/>
      <c r="C48" s="41"/>
      <c r="D48" s="41"/>
      <c r="E48" s="41"/>
      <c r="F48" s="41"/>
      <c r="G48" s="41"/>
      <c r="H48" s="41"/>
      <c r="I48" s="41"/>
      <c r="J48" s="46" t="s">
        <v>81</v>
      </c>
      <c r="K48" s="46"/>
      <c r="L48" s="46"/>
      <c r="M48" s="46"/>
      <c r="N48" s="46"/>
      <c r="O48" s="46"/>
      <c r="P48" s="46"/>
      <c r="Q48" s="47"/>
      <c r="R48" s="23">
        <v>187</v>
      </c>
      <c r="S48" s="44"/>
      <c r="T48" s="41"/>
      <c r="U48" s="41"/>
      <c r="V48" s="41"/>
      <c r="W48" s="41"/>
      <c r="X48" s="41"/>
      <c r="Y48" s="41"/>
      <c r="Z48" s="45"/>
      <c r="AB48" s="39">
        <f t="shared" si="6"/>
        <v>0</v>
      </c>
    </row>
    <row r="49" spans="2:28" ht="12.95" customHeight="1">
      <c r="B49" s="40"/>
      <c r="C49" s="41"/>
      <c r="D49" s="41"/>
      <c r="E49" s="41"/>
      <c r="F49" s="41"/>
      <c r="G49" s="41"/>
      <c r="H49" s="41"/>
      <c r="I49" s="41"/>
      <c r="J49" s="46" t="s">
        <v>82</v>
      </c>
      <c r="K49" s="46"/>
      <c r="L49" s="46"/>
      <c r="M49" s="46"/>
      <c r="N49" s="46"/>
      <c r="O49" s="46"/>
      <c r="P49" s="46"/>
      <c r="Q49" s="47"/>
      <c r="R49" s="23">
        <v>188</v>
      </c>
      <c r="S49" s="44"/>
      <c r="T49" s="41"/>
      <c r="U49" s="41"/>
      <c r="V49" s="41"/>
      <c r="W49" s="41"/>
      <c r="X49" s="41"/>
      <c r="Y49" s="41"/>
      <c r="Z49" s="45"/>
      <c r="AB49" s="39">
        <f t="shared" si="6"/>
        <v>0</v>
      </c>
    </row>
    <row r="50" spans="2:28" ht="12.95" customHeight="1">
      <c r="B50" s="40"/>
      <c r="C50" s="41"/>
      <c r="D50" s="41"/>
      <c r="E50" s="41"/>
      <c r="F50" s="41"/>
      <c r="G50" s="41"/>
      <c r="H50" s="41"/>
      <c r="I50" s="41"/>
      <c r="J50" s="46" t="s">
        <v>181</v>
      </c>
      <c r="K50" s="46"/>
      <c r="L50" s="46"/>
      <c r="M50" s="46"/>
      <c r="N50" s="46"/>
      <c r="O50" s="46"/>
      <c r="P50" s="46"/>
      <c r="Q50" s="47"/>
      <c r="R50" s="23">
        <v>189</v>
      </c>
      <c r="S50" s="44"/>
      <c r="T50" s="41"/>
      <c r="U50" s="41"/>
      <c r="V50" s="41"/>
      <c r="W50" s="41"/>
      <c r="X50" s="41"/>
      <c r="Y50" s="41"/>
      <c r="Z50" s="45"/>
      <c r="AB50" s="39">
        <f t="shared" si="6"/>
        <v>0</v>
      </c>
    </row>
    <row r="51" spans="2:28" ht="12.95" customHeight="1">
      <c r="B51" s="50">
        <f>B52+'3의2(2)4쪽'!B12+'3의2(2)4쪽'!B22+'3의2(2)4쪽'!B24+'3의2(2)4쪽'!B29+'3의2(2)4쪽'!B30</f>
        <v>0</v>
      </c>
      <c r="C51" s="51"/>
      <c r="D51" s="51"/>
      <c r="E51" s="51"/>
      <c r="F51" s="51"/>
      <c r="G51" s="51"/>
      <c r="H51" s="51"/>
      <c r="I51" s="51"/>
      <c r="J51" s="46" t="s">
        <v>180</v>
      </c>
      <c r="K51" s="46"/>
      <c r="L51" s="46"/>
      <c r="M51" s="46"/>
      <c r="N51" s="46"/>
      <c r="O51" s="46"/>
      <c r="P51" s="46"/>
      <c r="Q51" s="47"/>
      <c r="R51" s="23">
        <v>194</v>
      </c>
      <c r="S51" s="52">
        <f>S52+'3의2(2)4쪽'!S12+'3의2(2)4쪽'!S22+'3의2(2)4쪽'!S24+'3의2(2)4쪽'!S29+'3의2(2)4쪽'!S30</f>
        <v>0</v>
      </c>
      <c r="T51" s="51"/>
      <c r="U51" s="51"/>
      <c r="V51" s="51"/>
      <c r="W51" s="51"/>
      <c r="X51" s="51"/>
      <c r="Y51" s="51"/>
      <c r="Z51" s="53"/>
      <c r="AB51" s="39">
        <f t="shared" si="6"/>
        <v>0</v>
      </c>
    </row>
    <row r="52" spans="2:28" ht="12.95" customHeight="1">
      <c r="B52" s="50">
        <f>SUM(B53:I59)+SUM('3의2(2)4쪽'!B10:I11)</f>
        <v>0</v>
      </c>
      <c r="C52" s="51"/>
      <c r="D52" s="51"/>
      <c r="E52" s="51"/>
      <c r="F52" s="51"/>
      <c r="G52" s="51"/>
      <c r="H52" s="51"/>
      <c r="I52" s="51"/>
      <c r="J52" s="46" t="s">
        <v>248</v>
      </c>
      <c r="K52" s="46"/>
      <c r="L52" s="46"/>
      <c r="M52" s="46"/>
      <c r="N52" s="46"/>
      <c r="O52" s="46"/>
      <c r="P52" s="46"/>
      <c r="Q52" s="47"/>
      <c r="R52" s="28">
        <v>195</v>
      </c>
      <c r="S52" s="51">
        <f>SUM(S53:Z59)+SUM('3의2(2)4쪽'!S10:Z11)</f>
        <v>0</v>
      </c>
      <c r="T52" s="51"/>
      <c r="U52" s="51"/>
      <c r="V52" s="51"/>
      <c r="W52" s="51"/>
      <c r="X52" s="51"/>
      <c r="Y52" s="51"/>
      <c r="Z52" s="53"/>
      <c r="AB52" s="39">
        <f t="shared" si="6"/>
        <v>0</v>
      </c>
    </row>
    <row r="53" spans="2:28" ht="12.95" customHeight="1">
      <c r="B53" s="40"/>
      <c r="C53" s="41"/>
      <c r="D53" s="41"/>
      <c r="E53" s="41"/>
      <c r="F53" s="41"/>
      <c r="G53" s="41"/>
      <c r="H53" s="41"/>
      <c r="I53" s="41"/>
      <c r="J53" s="101" t="s">
        <v>75</v>
      </c>
      <c r="K53" s="101"/>
      <c r="L53" s="101"/>
      <c r="M53" s="101"/>
      <c r="N53" s="101"/>
      <c r="O53" s="101"/>
      <c r="P53" s="101"/>
      <c r="Q53" s="102"/>
      <c r="R53" s="23">
        <v>196</v>
      </c>
      <c r="S53" s="44"/>
      <c r="T53" s="41"/>
      <c r="U53" s="41"/>
      <c r="V53" s="41"/>
      <c r="W53" s="41"/>
      <c r="X53" s="41"/>
      <c r="Y53" s="41"/>
      <c r="Z53" s="45"/>
      <c r="AB53" s="39">
        <f t="shared" si="6"/>
        <v>0</v>
      </c>
    </row>
    <row r="54" spans="2:28" ht="12.95" customHeight="1">
      <c r="B54" s="40"/>
      <c r="C54" s="41"/>
      <c r="D54" s="41"/>
      <c r="E54" s="41"/>
      <c r="F54" s="41"/>
      <c r="G54" s="41"/>
      <c r="H54" s="41"/>
      <c r="I54" s="41"/>
      <c r="J54" s="101" t="s">
        <v>76</v>
      </c>
      <c r="K54" s="101"/>
      <c r="L54" s="101"/>
      <c r="M54" s="101"/>
      <c r="N54" s="101"/>
      <c r="O54" s="101"/>
      <c r="P54" s="101"/>
      <c r="Q54" s="102"/>
      <c r="R54" s="23">
        <v>197</v>
      </c>
      <c r="S54" s="44"/>
      <c r="T54" s="41"/>
      <c r="U54" s="41"/>
      <c r="V54" s="41"/>
      <c r="W54" s="41"/>
      <c r="X54" s="41"/>
      <c r="Y54" s="41"/>
      <c r="Z54" s="45"/>
      <c r="AB54" s="39">
        <f t="shared" ref="AB54:AB55" si="7">+S54-B54</f>
        <v>0</v>
      </c>
    </row>
    <row r="55" spans="2:28" ht="12.95" customHeight="1">
      <c r="B55" s="40"/>
      <c r="C55" s="41"/>
      <c r="D55" s="41"/>
      <c r="E55" s="41"/>
      <c r="F55" s="41"/>
      <c r="G55" s="41"/>
      <c r="H55" s="41"/>
      <c r="I55" s="41"/>
      <c r="J55" s="101" t="s">
        <v>77</v>
      </c>
      <c r="K55" s="101"/>
      <c r="L55" s="101"/>
      <c r="M55" s="101"/>
      <c r="N55" s="101"/>
      <c r="O55" s="101"/>
      <c r="P55" s="101"/>
      <c r="Q55" s="102"/>
      <c r="R55" s="23">
        <v>198</v>
      </c>
      <c r="S55" s="44"/>
      <c r="T55" s="41"/>
      <c r="U55" s="41"/>
      <c r="V55" s="41"/>
      <c r="W55" s="41"/>
      <c r="X55" s="41"/>
      <c r="Y55" s="41"/>
      <c r="Z55" s="45"/>
      <c r="AB55" s="39">
        <f t="shared" si="7"/>
        <v>0</v>
      </c>
    </row>
    <row r="56" spans="2:28" ht="12.95" customHeight="1">
      <c r="B56" s="40"/>
      <c r="C56" s="41"/>
      <c r="D56" s="41"/>
      <c r="E56" s="41"/>
      <c r="F56" s="41"/>
      <c r="G56" s="41"/>
      <c r="H56" s="41"/>
      <c r="I56" s="41"/>
      <c r="J56" s="101" t="s">
        <v>78</v>
      </c>
      <c r="K56" s="101"/>
      <c r="L56" s="101"/>
      <c r="M56" s="101"/>
      <c r="N56" s="101"/>
      <c r="O56" s="101"/>
      <c r="P56" s="101"/>
      <c r="Q56" s="102"/>
      <c r="R56" s="23">
        <v>199</v>
      </c>
      <c r="S56" s="44"/>
      <c r="T56" s="41"/>
      <c r="U56" s="41"/>
      <c r="V56" s="41"/>
      <c r="W56" s="41"/>
      <c r="X56" s="41"/>
      <c r="Y56" s="41"/>
      <c r="Z56" s="45"/>
      <c r="AB56" s="39">
        <f>+B56-S56</f>
        <v>0</v>
      </c>
    </row>
    <row r="57" spans="2:28" ht="12.95" customHeight="1">
      <c r="B57" s="40"/>
      <c r="C57" s="41"/>
      <c r="D57" s="41"/>
      <c r="E57" s="41"/>
      <c r="F57" s="41"/>
      <c r="G57" s="41"/>
      <c r="H57" s="41"/>
      <c r="I57" s="41"/>
      <c r="J57" s="101" t="s">
        <v>76</v>
      </c>
      <c r="K57" s="101"/>
      <c r="L57" s="101"/>
      <c r="M57" s="101"/>
      <c r="N57" s="101"/>
      <c r="O57" s="101"/>
      <c r="P57" s="101"/>
      <c r="Q57" s="102"/>
      <c r="R57" s="23">
        <v>200</v>
      </c>
      <c r="S57" s="44"/>
      <c r="T57" s="41"/>
      <c r="U57" s="41"/>
      <c r="V57" s="41"/>
      <c r="W57" s="41"/>
      <c r="X57" s="41"/>
      <c r="Y57" s="41"/>
      <c r="Z57" s="45"/>
      <c r="AB57" s="39">
        <f t="shared" ref="AB57:AB58" si="8">+S57-B57</f>
        <v>0</v>
      </c>
    </row>
    <row r="58" spans="2:28" ht="12.95" customHeight="1">
      <c r="B58" s="40"/>
      <c r="C58" s="41"/>
      <c r="D58" s="41"/>
      <c r="E58" s="41"/>
      <c r="F58" s="41"/>
      <c r="G58" s="41"/>
      <c r="H58" s="41"/>
      <c r="I58" s="41"/>
      <c r="J58" s="101" t="s">
        <v>77</v>
      </c>
      <c r="K58" s="101"/>
      <c r="L58" s="101"/>
      <c r="M58" s="101"/>
      <c r="N58" s="101"/>
      <c r="O58" s="101"/>
      <c r="P58" s="101"/>
      <c r="Q58" s="102"/>
      <c r="R58" s="23">
        <v>201</v>
      </c>
      <c r="S58" s="44"/>
      <c r="T58" s="41"/>
      <c r="U58" s="41"/>
      <c r="V58" s="41"/>
      <c r="W58" s="41"/>
      <c r="X58" s="41"/>
      <c r="Y58" s="41"/>
      <c r="Z58" s="45"/>
      <c r="AB58" s="39">
        <f t="shared" si="8"/>
        <v>0</v>
      </c>
    </row>
    <row r="59" spans="2:28" ht="12.95" customHeight="1">
      <c r="B59" s="55"/>
      <c r="C59" s="56"/>
      <c r="D59" s="56"/>
      <c r="E59" s="56"/>
      <c r="F59" s="56"/>
      <c r="G59" s="56"/>
      <c r="H59" s="56"/>
      <c r="I59" s="56"/>
      <c r="J59" s="103" t="s">
        <v>79</v>
      </c>
      <c r="K59" s="103"/>
      <c r="L59" s="103"/>
      <c r="M59" s="103"/>
      <c r="N59" s="103"/>
      <c r="O59" s="103"/>
      <c r="P59" s="103"/>
      <c r="Q59" s="104"/>
      <c r="R59" s="24">
        <v>202</v>
      </c>
      <c r="S59" s="59"/>
      <c r="T59" s="56"/>
      <c r="U59" s="56"/>
      <c r="V59" s="56"/>
      <c r="W59" s="56"/>
      <c r="X59" s="56"/>
      <c r="Y59" s="56"/>
      <c r="Z59" s="60"/>
      <c r="AB59" s="39">
        <f>+B59-S59</f>
        <v>0</v>
      </c>
    </row>
    <row r="60" spans="2:28">
      <c r="Z60" s="15" t="s">
        <v>28</v>
      </c>
    </row>
  </sheetData>
  <mergeCells count="163">
    <mergeCell ref="U6:Z7"/>
    <mergeCell ref="B7:F7"/>
    <mergeCell ref="G7:M7"/>
    <mergeCell ref="B8:Z8"/>
    <mergeCell ref="B9:I9"/>
    <mergeCell ref="J9:Q9"/>
    <mergeCell ref="S9:Z9"/>
    <mergeCell ref="B3:Z3"/>
    <mergeCell ref="K4:Q4"/>
    <mergeCell ref="B6:F6"/>
    <mergeCell ref="G6:M6"/>
    <mergeCell ref="N6:P7"/>
    <mergeCell ref="Q6:T7"/>
    <mergeCell ref="B22:I22"/>
    <mergeCell ref="J22:Q22"/>
    <mergeCell ref="S22:Z22"/>
    <mergeCell ref="B21:I21"/>
    <mergeCell ref="J21:Q21"/>
    <mergeCell ref="S21:Z21"/>
    <mergeCell ref="B16:I16"/>
    <mergeCell ref="B34:I34"/>
    <mergeCell ref="J34:Q34"/>
    <mergeCell ref="S34:Z34"/>
    <mergeCell ref="S20:Z20"/>
    <mergeCell ref="B19:I19"/>
    <mergeCell ref="J19:Q19"/>
    <mergeCell ref="S19:Z19"/>
    <mergeCell ref="J16:Q16"/>
    <mergeCell ref="S16:Z16"/>
    <mergeCell ref="B17:I17"/>
    <mergeCell ref="J17:Q17"/>
    <mergeCell ref="S17:Z17"/>
    <mergeCell ref="B18:I18"/>
    <mergeCell ref="J18:Q18"/>
    <mergeCell ref="S18:Z18"/>
    <mergeCell ref="B20:I20"/>
    <mergeCell ref="J20:Q20"/>
    <mergeCell ref="B10:I10"/>
    <mergeCell ref="J10:Q10"/>
    <mergeCell ref="S10:Z10"/>
    <mergeCell ref="B11:I11"/>
    <mergeCell ref="J11:Q11"/>
    <mergeCell ref="S11:Z11"/>
    <mergeCell ref="B15:I15"/>
    <mergeCell ref="J15:Q15"/>
    <mergeCell ref="S15:Z15"/>
    <mergeCell ref="J14:Q14"/>
    <mergeCell ref="S14:Z14"/>
    <mergeCell ref="B12:I12"/>
    <mergeCell ref="J12:Q12"/>
    <mergeCell ref="S12:Z12"/>
    <mergeCell ref="B13:I13"/>
    <mergeCell ref="J13:Q13"/>
    <mergeCell ref="S13:Z13"/>
    <mergeCell ref="B14:I14"/>
    <mergeCell ref="J35:Q35"/>
    <mergeCell ref="S35:Z35"/>
    <mergeCell ref="B36:I36"/>
    <mergeCell ref="J36:Q36"/>
    <mergeCell ref="S36:Z36"/>
    <mergeCell ref="B42:I42"/>
    <mergeCell ref="J42:Q42"/>
    <mergeCell ref="S42:Z42"/>
    <mergeCell ref="B37:I37"/>
    <mergeCell ref="J37:Q37"/>
    <mergeCell ref="S37:Z37"/>
    <mergeCell ref="B38:I38"/>
    <mergeCell ref="J38:Q38"/>
    <mergeCell ref="S38:Z38"/>
    <mergeCell ref="B39:I39"/>
    <mergeCell ref="J39:Q39"/>
    <mergeCell ref="S39:Z39"/>
    <mergeCell ref="B35:I35"/>
    <mergeCell ref="B40:I40"/>
    <mergeCell ref="J40:Q40"/>
    <mergeCell ref="S40:Z40"/>
    <mergeCell ref="B41:I41"/>
    <mergeCell ref="J41:Q41"/>
    <mergeCell ref="S41:Z41"/>
    <mergeCell ref="B45:I45"/>
    <mergeCell ref="J45:Q45"/>
    <mergeCell ref="S45:Z45"/>
    <mergeCell ref="B43:I43"/>
    <mergeCell ref="J43:Q43"/>
    <mergeCell ref="S43:Z43"/>
    <mergeCell ref="B44:I44"/>
    <mergeCell ref="J44:Q44"/>
    <mergeCell ref="S44:Z44"/>
    <mergeCell ref="B46:I46"/>
    <mergeCell ref="J46:Q46"/>
    <mergeCell ref="S46:Z46"/>
    <mergeCell ref="B47:I47"/>
    <mergeCell ref="J47:Q47"/>
    <mergeCell ref="S47:Z47"/>
    <mergeCell ref="B48:I48"/>
    <mergeCell ref="J48:Q48"/>
    <mergeCell ref="S48:Z48"/>
    <mergeCell ref="B50:I50"/>
    <mergeCell ref="J50:Q50"/>
    <mergeCell ref="S50:Z50"/>
    <mergeCell ref="B49:I49"/>
    <mergeCell ref="J49:Q49"/>
    <mergeCell ref="S49:Z49"/>
    <mergeCell ref="B23:I23"/>
    <mergeCell ref="J23:Q23"/>
    <mergeCell ref="S23:Z23"/>
    <mergeCell ref="B24:I24"/>
    <mergeCell ref="J24:Q24"/>
    <mergeCell ref="S24:Z24"/>
    <mergeCell ref="B25:I25"/>
    <mergeCell ref="J25:Q25"/>
    <mergeCell ref="S25:Z25"/>
    <mergeCell ref="B26:I26"/>
    <mergeCell ref="J26:Q26"/>
    <mergeCell ref="S26:Z26"/>
    <mergeCell ref="B27:I27"/>
    <mergeCell ref="J27:Q27"/>
    <mergeCell ref="S27:Z27"/>
    <mergeCell ref="B28:I28"/>
    <mergeCell ref="J28:Q28"/>
    <mergeCell ref="S28:Z28"/>
    <mergeCell ref="B32:I32"/>
    <mergeCell ref="J32:Q32"/>
    <mergeCell ref="S32:Z32"/>
    <mergeCell ref="B33:I33"/>
    <mergeCell ref="J33:Q33"/>
    <mergeCell ref="S33:Z33"/>
    <mergeCell ref="B29:I29"/>
    <mergeCell ref="J29:Q29"/>
    <mergeCell ref="S29:Z29"/>
    <mergeCell ref="B30:I30"/>
    <mergeCell ref="J30:Q30"/>
    <mergeCell ref="S30:Z30"/>
    <mergeCell ref="B31:I31"/>
    <mergeCell ref="J31:Q31"/>
    <mergeCell ref="S31:Z31"/>
    <mergeCell ref="B51:I51"/>
    <mergeCell ref="B54:I54"/>
    <mergeCell ref="J54:Q54"/>
    <mergeCell ref="S54:Z54"/>
    <mergeCell ref="B53:I53"/>
    <mergeCell ref="J53:Q53"/>
    <mergeCell ref="S53:Z53"/>
    <mergeCell ref="B52:I52"/>
    <mergeCell ref="J52:Q52"/>
    <mergeCell ref="S52:Z52"/>
    <mergeCell ref="J51:Q51"/>
    <mergeCell ref="S51:Z51"/>
    <mergeCell ref="B55:I55"/>
    <mergeCell ref="J55:Q55"/>
    <mergeCell ref="S55:Z55"/>
    <mergeCell ref="B56:I56"/>
    <mergeCell ref="J56:Q56"/>
    <mergeCell ref="S56:Z56"/>
    <mergeCell ref="B59:I59"/>
    <mergeCell ref="J59:Q59"/>
    <mergeCell ref="S59:Z59"/>
    <mergeCell ref="B57:I57"/>
    <mergeCell ref="J57:Q57"/>
    <mergeCell ref="S57:Z57"/>
    <mergeCell ref="B58:I58"/>
    <mergeCell ref="J58:Q58"/>
    <mergeCell ref="S58:Z58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fitToHeight="4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60"/>
  <sheetViews>
    <sheetView showGridLines="0" showZeros="0" topLeftCell="A34" workbookViewId="0">
      <selection activeCell="J49" sqref="J49:Q49"/>
    </sheetView>
  </sheetViews>
  <sheetFormatPr defaultColWidth="9.33203125" defaultRowHeight="11.25"/>
  <cols>
    <col min="1" max="1" width="2.83203125" style="9" customWidth="1"/>
    <col min="2" max="26" width="4" style="9" customWidth="1"/>
    <col min="27" max="27" width="9.33203125" style="9"/>
    <col min="28" max="28" width="13" style="9" bestFit="1" customWidth="1"/>
    <col min="29" max="16384" width="9.33203125" style="9"/>
  </cols>
  <sheetData>
    <row r="1" spans="1:28" s="1" customFormat="1"/>
    <row r="2" spans="1:28" s="1" customFormat="1">
      <c r="B2" s="1" t="str">
        <f>'3의2(2)1쪽'!B11</f>
        <v>■ 법인세법 시행규칙 [별지 제3호의2서식(2)] &lt;개정 2021. 10. 28.&gt;</v>
      </c>
      <c r="Z2" s="2" t="s">
        <v>18</v>
      </c>
    </row>
    <row r="3" spans="1:28" s="13" customFormat="1" ht="12.95" customHeight="1">
      <c r="A3" s="1"/>
      <c r="B3" s="95" t="str">
        <f>'3의2(2)1쪽'!B12:Z12</f>
        <v>합계 표준재무상태표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7"/>
    </row>
    <row r="4" spans="1:28" ht="12.95" customHeight="1">
      <c r="A4" s="13"/>
      <c r="B4" s="3"/>
      <c r="C4" s="4"/>
      <c r="D4" s="4"/>
      <c r="E4" s="4"/>
      <c r="F4" s="4"/>
      <c r="G4" s="4"/>
      <c r="H4" s="4"/>
      <c r="I4" s="4"/>
      <c r="J4" s="4"/>
      <c r="K4" s="78" t="s">
        <v>19</v>
      </c>
      <c r="L4" s="78"/>
      <c r="M4" s="78"/>
      <c r="N4" s="78"/>
      <c r="O4" s="78"/>
      <c r="P4" s="78"/>
      <c r="Q4" s="78"/>
      <c r="R4" s="4"/>
      <c r="S4" s="4"/>
      <c r="T4" s="4"/>
      <c r="U4" s="4"/>
      <c r="V4" s="4"/>
      <c r="W4" s="4"/>
      <c r="X4" s="4"/>
      <c r="Y4" s="4"/>
      <c r="Z4" s="5" t="s">
        <v>20</v>
      </c>
    </row>
    <row r="5" spans="1:28" ht="6" customHeight="1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8"/>
    </row>
    <row r="6" spans="1:28" ht="12.95" customHeight="1">
      <c r="B6" s="72" t="s">
        <v>21</v>
      </c>
      <c r="C6" s="73"/>
      <c r="D6" s="73"/>
      <c r="E6" s="73"/>
      <c r="F6" s="73"/>
      <c r="G6" s="79">
        <f>'3의2(2)1쪽'!G15:M15</f>
        <v>2038111111</v>
      </c>
      <c r="H6" s="79"/>
      <c r="I6" s="79"/>
      <c r="J6" s="79"/>
      <c r="K6" s="79"/>
      <c r="L6" s="79"/>
      <c r="M6" s="79"/>
      <c r="N6" s="62" t="s">
        <v>22</v>
      </c>
      <c r="O6" s="62"/>
      <c r="P6" s="62"/>
      <c r="Q6" s="80" t="str">
        <f>[1]기본정보!F6</f>
        <v>조세통람</v>
      </c>
      <c r="R6" s="81"/>
      <c r="S6" s="81"/>
      <c r="T6" s="82"/>
      <c r="U6" s="70">
        <f>[1]기본정보!F16</f>
        <v>45291</v>
      </c>
      <c r="V6" s="70"/>
      <c r="W6" s="70"/>
      <c r="X6" s="70"/>
      <c r="Y6" s="70"/>
      <c r="Z6" s="71"/>
    </row>
    <row r="7" spans="1:28" ht="12.95" customHeight="1">
      <c r="B7" s="72" t="s">
        <v>23</v>
      </c>
      <c r="C7" s="73"/>
      <c r="D7" s="73"/>
      <c r="E7" s="73"/>
      <c r="F7" s="73"/>
      <c r="G7" s="74">
        <f>'3의2(2)1쪽'!G16:M16</f>
        <v>1101112222222</v>
      </c>
      <c r="H7" s="74"/>
      <c r="I7" s="74"/>
      <c r="J7" s="74"/>
      <c r="K7" s="74"/>
      <c r="L7" s="74"/>
      <c r="M7" s="74"/>
      <c r="N7" s="62"/>
      <c r="O7" s="62"/>
      <c r="P7" s="62"/>
      <c r="Q7" s="83"/>
      <c r="R7" s="84"/>
      <c r="S7" s="84"/>
      <c r="T7" s="85"/>
      <c r="U7" s="70"/>
      <c r="V7" s="70"/>
      <c r="W7" s="70"/>
      <c r="X7" s="70"/>
      <c r="Y7" s="70"/>
      <c r="Z7" s="71"/>
    </row>
    <row r="8" spans="1:28" ht="12.95" customHeight="1">
      <c r="B8" s="124">
        <f>[1]기본정보!F16</f>
        <v>45291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6"/>
    </row>
    <row r="9" spans="1:28" ht="12.95" customHeight="1">
      <c r="B9" s="61" t="s">
        <v>24</v>
      </c>
      <c r="C9" s="62"/>
      <c r="D9" s="62"/>
      <c r="E9" s="62"/>
      <c r="F9" s="62"/>
      <c r="G9" s="62"/>
      <c r="H9" s="62"/>
      <c r="I9" s="62"/>
      <c r="J9" s="62" t="s">
        <v>25</v>
      </c>
      <c r="K9" s="62"/>
      <c r="L9" s="62"/>
      <c r="M9" s="62"/>
      <c r="N9" s="62"/>
      <c r="O9" s="62"/>
      <c r="P9" s="62"/>
      <c r="Q9" s="62"/>
      <c r="R9" s="22" t="s">
        <v>26</v>
      </c>
      <c r="S9" s="62" t="s">
        <v>27</v>
      </c>
      <c r="T9" s="62"/>
      <c r="U9" s="62"/>
      <c r="V9" s="62"/>
      <c r="W9" s="62"/>
      <c r="X9" s="62"/>
      <c r="Y9" s="62"/>
      <c r="Z9" s="63"/>
    </row>
    <row r="10" spans="1:28" ht="12.95" customHeight="1">
      <c r="B10" s="40"/>
      <c r="C10" s="41"/>
      <c r="D10" s="41"/>
      <c r="E10" s="41"/>
      <c r="F10" s="41"/>
      <c r="G10" s="41"/>
      <c r="H10" s="41"/>
      <c r="I10" s="41"/>
      <c r="J10" s="101" t="s">
        <v>76</v>
      </c>
      <c r="K10" s="101"/>
      <c r="L10" s="101"/>
      <c r="M10" s="101"/>
      <c r="N10" s="101"/>
      <c r="O10" s="101"/>
      <c r="P10" s="101"/>
      <c r="Q10" s="102"/>
      <c r="R10" s="23">
        <v>203</v>
      </c>
      <c r="S10" s="44"/>
      <c r="T10" s="41"/>
      <c r="U10" s="41"/>
      <c r="V10" s="41"/>
      <c r="W10" s="41"/>
      <c r="X10" s="41"/>
      <c r="Y10" s="41"/>
      <c r="Z10" s="45"/>
      <c r="AB10" s="39">
        <f>+S10-B10</f>
        <v>0</v>
      </c>
    </row>
    <row r="11" spans="1:28" ht="12.95" customHeight="1">
      <c r="B11" s="40"/>
      <c r="C11" s="41"/>
      <c r="D11" s="41"/>
      <c r="E11" s="41"/>
      <c r="F11" s="41"/>
      <c r="G11" s="41"/>
      <c r="H11" s="41"/>
      <c r="I11" s="41"/>
      <c r="J11" s="101" t="s">
        <v>77</v>
      </c>
      <c r="K11" s="101"/>
      <c r="L11" s="101"/>
      <c r="M11" s="101"/>
      <c r="N11" s="101"/>
      <c r="O11" s="101"/>
      <c r="P11" s="101"/>
      <c r="Q11" s="102"/>
      <c r="R11" s="23">
        <v>204</v>
      </c>
      <c r="S11" s="44"/>
      <c r="T11" s="41"/>
      <c r="U11" s="41"/>
      <c r="V11" s="41"/>
      <c r="W11" s="41"/>
      <c r="X11" s="41"/>
      <c r="Y11" s="41"/>
      <c r="Z11" s="45"/>
      <c r="AB11" s="39">
        <f>+S11-B11</f>
        <v>0</v>
      </c>
    </row>
    <row r="12" spans="1:28" ht="12.95" customHeight="1">
      <c r="B12" s="50">
        <f>SUM(B13:I21)</f>
        <v>0</v>
      </c>
      <c r="C12" s="51"/>
      <c r="D12" s="51"/>
      <c r="E12" s="51"/>
      <c r="F12" s="51"/>
      <c r="G12" s="51"/>
      <c r="H12" s="51"/>
      <c r="I12" s="51"/>
      <c r="J12" s="46" t="s">
        <v>115</v>
      </c>
      <c r="K12" s="46"/>
      <c r="L12" s="46"/>
      <c r="M12" s="46"/>
      <c r="N12" s="46"/>
      <c r="O12" s="46"/>
      <c r="P12" s="46"/>
      <c r="Q12" s="47"/>
      <c r="R12" s="23">
        <v>205</v>
      </c>
      <c r="S12" s="52">
        <f>SUM(S13:Z21)</f>
        <v>0</v>
      </c>
      <c r="T12" s="51"/>
      <c r="U12" s="51"/>
      <c r="V12" s="51"/>
      <c r="W12" s="51"/>
      <c r="X12" s="51"/>
      <c r="Y12" s="51"/>
      <c r="Z12" s="53"/>
      <c r="AB12" s="39">
        <f>+B12-S12</f>
        <v>0</v>
      </c>
    </row>
    <row r="13" spans="1:28" ht="12.95" customHeight="1">
      <c r="B13" s="40"/>
      <c r="C13" s="41"/>
      <c r="D13" s="41"/>
      <c r="E13" s="41"/>
      <c r="F13" s="41"/>
      <c r="G13" s="41"/>
      <c r="H13" s="41"/>
      <c r="I13" s="41"/>
      <c r="J13" s="101" t="s">
        <v>83</v>
      </c>
      <c r="K13" s="101"/>
      <c r="L13" s="101"/>
      <c r="M13" s="101"/>
      <c r="N13" s="101"/>
      <c r="O13" s="101"/>
      <c r="P13" s="101"/>
      <c r="Q13" s="102"/>
      <c r="R13" s="23">
        <v>206</v>
      </c>
      <c r="S13" s="44"/>
      <c r="T13" s="41"/>
      <c r="U13" s="41"/>
      <c r="V13" s="41"/>
      <c r="W13" s="41"/>
      <c r="X13" s="41"/>
      <c r="Y13" s="41"/>
      <c r="Z13" s="45"/>
      <c r="AB13" s="39">
        <f>+B13-S13</f>
        <v>0</v>
      </c>
    </row>
    <row r="14" spans="1:28" ht="12.95" customHeight="1">
      <c r="B14" s="40"/>
      <c r="C14" s="41"/>
      <c r="D14" s="41"/>
      <c r="E14" s="41"/>
      <c r="F14" s="41"/>
      <c r="G14" s="41"/>
      <c r="H14" s="41"/>
      <c r="I14" s="41"/>
      <c r="J14" s="101" t="s">
        <v>76</v>
      </c>
      <c r="K14" s="101"/>
      <c r="L14" s="101"/>
      <c r="M14" s="101"/>
      <c r="N14" s="101"/>
      <c r="O14" s="101"/>
      <c r="P14" s="101"/>
      <c r="Q14" s="102"/>
      <c r="R14" s="23">
        <v>207</v>
      </c>
      <c r="S14" s="44"/>
      <c r="T14" s="41"/>
      <c r="U14" s="41"/>
      <c r="V14" s="41"/>
      <c r="W14" s="41"/>
      <c r="X14" s="41"/>
      <c r="Y14" s="41"/>
      <c r="Z14" s="45"/>
      <c r="AB14" s="39">
        <f>+S14-B14</f>
        <v>0</v>
      </c>
    </row>
    <row r="15" spans="1:28" ht="12.95" customHeight="1">
      <c r="B15" s="40"/>
      <c r="C15" s="41"/>
      <c r="D15" s="41"/>
      <c r="E15" s="41"/>
      <c r="F15" s="41"/>
      <c r="G15" s="41"/>
      <c r="H15" s="41"/>
      <c r="I15" s="41"/>
      <c r="J15" s="101" t="s">
        <v>77</v>
      </c>
      <c r="K15" s="101"/>
      <c r="L15" s="101"/>
      <c r="M15" s="101"/>
      <c r="N15" s="101"/>
      <c r="O15" s="101"/>
      <c r="P15" s="101"/>
      <c r="Q15" s="102"/>
      <c r="R15" s="23">
        <v>208</v>
      </c>
      <c r="S15" s="44"/>
      <c r="T15" s="41"/>
      <c r="U15" s="41"/>
      <c r="V15" s="41"/>
      <c r="W15" s="41"/>
      <c r="X15" s="41"/>
      <c r="Y15" s="41"/>
      <c r="Z15" s="45"/>
      <c r="AB15" s="39">
        <f>+S15-B15</f>
        <v>0</v>
      </c>
    </row>
    <row r="16" spans="1:28" ht="12.95" customHeight="1">
      <c r="B16" s="40"/>
      <c r="C16" s="41"/>
      <c r="D16" s="41"/>
      <c r="E16" s="41"/>
      <c r="F16" s="41"/>
      <c r="G16" s="41"/>
      <c r="H16" s="41"/>
      <c r="I16" s="41"/>
      <c r="J16" s="101" t="s">
        <v>84</v>
      </c>
      <c r="K16" s="101"/>
      <c r="L16" s="101"/>
      <c r="M16" s="101"/>
      <c r="N16" s="101"/>
      <c r="O16" s="101"/>
      <c r="P16" s="101"/>
      <c r="Q16" s="102"/>
      <c r="R16" s="23">
        <v>209</v>
      </c>
      <c r="S16" s="44"/>
      <c r="T16" s="41"/>
      <c r="U16" s="41"/>
      <c r="V16" s="41"/>
      <c r="W16" s="41"/>
      <c r="X16" s="41"/>
      <c r="Y16" s="41"/>
      <c r="Z16" s="45"/>
      <c r="AB16" s="39">
        <f>+B16-S16</f>
        <v>0</v>
      </c>
    </row>
    <row r="17" spans="2:28" ht="12.95" customHeight="1">
      <c r="B17" s="40"/>
      <c r="C17" s="41"/>
      <c r="D17" s="41"/>
      <c r="E17" s="41"/>
      <c r="F17" s="41"/>
      <c r="G17" s="41"/>
      <c r="H17" s="41"/>
      <c r="I17" s="41"/>
      <c r="J17" s="101" t="s">
        <v>76</v>
      </c>
      <c r="K17" s="101"/>
      <c r="L17" s="101"/>
      <c r="M17" s="101"/>
      <c r="N17" s="101"/>
      <c r="O17" s="101"/>
      <c r="P17" s="101"/>
      <c r="Q17" s="102"/>
      <c r="R17" s="23">
        <v>210</v>
      </c>
      <c r="S17" s="44"/>
      <c r="T17" s="41"/>
      <c r="U17" s="41"/>
      <c r="V17" s="41"/>
      <c r="W17" s="41"/>
      <c r="X17" s="41"/>
      <c r="Y17" s="41"/>
      <c r="Z17" s="45"/>
      <c r="AB17" s="39">
        <f>+S17-B17</f>
        <v>0</v>
      </c>
    </row>
    <row r="18" spans="2:28" ht="12.95" customHeight="1">
      <c r="B18" s="40"/>
      <c r="C18" s="41"/>
      <c r="D18" s="41"/>
      <c r="E18" s="41"/>
      <c r="F18" s="41"/>
      <c r="G18" s="41"/>
      <c r="H18" s="41"/>
      <c r="I18" s="41"/>
      <c r="J18" s="101" t="s">
        <v>77</v>
      </c>
      <c r="K18" s="101"/>
      <c r="L18" s="101"/>
      <c r="M18" s="101"/>
      <c r="N18" s="101"/>
      <c r="O18" s="101"/>
      <c r="P18" s="101"/>
      <c r="Q18" s="102"/>
      <c r="R18" s="23">
        <v>211</v>
      </c>
      <c r="S18" s="44"/>
      <c r="T18" s="41"/>
      <c r="U18" s="41"/>
      <c r="V18" s="41"/>
      <c r="W18" s="41"/>
      <c r="X18" s="41"/>
      <c r="Y18" s="41"/>
      <c r="Z18" s="45"/>
      <c r="AB18" s="39">
        <f>+S18-B18</f>
        <v>0</v>
      </c>
    </row>
    <row r="19" spans="2:28" ht="12.95" customHeight="1">
      <c r="B19" s="40"/>
      <c r="C19" s="41"/>
      <c r="D19" s="41"/>
      <c r="E19" s="41"/>
      <c r="F19" s="41"/>
      <c r="G19" s="41"/>
      <c r="H19" s="41"/>
      <c r="I19" s="41"/>
      <c r="J19" s="101" t="s">
        <v>85</v>
      </c>
      <c r="K19" s="101"/>
      <c r="L19" s="101"/>
      <c r="M19" s="101"/>
      <c r="N19" s="101"/>
      <c r="O19" s="101"/>
      <c r="P19" s="101"/>
      <c r="Q19" s="102"/>
      <c r="R19" s="23">
        <v>212</v>
      </c>
      <c r="S19" s="44"/>
      <c r="T19" s="41"/>
      <c r="U19" s="41"/>
      <c r="V19" s="41"/>
      <c r="W19" s="41"/>
      <c r="X19" s="41"/>
      <c r="Y19" s="41"/>
      <c r="Z19" s="45"/>
      <c r="AB19" s="39">
        <f>+B19-S19</f>
        <v>0</v>
      </c>
    </row>
    <row r="20" spans="2:28" ht="12.95" customHeight="1">
      <c r="B20" s="40"/>
      <c r="C20" s="41"/>
      <c r="D20" s="41"/>
      <c r="E20" s="41"/>
      <c r="F20" s="41"/>
      <c r="G20" s="41"/>
      <c r="H20" s="41"/>
      <c r="I20" s="41"/>
      <c r="J20" s="101" t="s">
        <v>76</v>
      </c>
      <c r="K20" s="101"/>
      <c r="L20" s="101"/>
      <c r="M20" s="101"/>
      <c r="N20" s="101"/>
      <c r="O20" s="101"/>
      <c r="P20" s="101"/>
      <c r="Q20" s="102"/>
      <c r="R20" s="23">
        <v>213</v>
      </c>
      <c r="S20" s="44"/>
      <c r="T20" s="41"/>
      <c r="U20" s="41"/>
      <c r="V20" s="41"/>
      <c r="W20" s="41"/>
      <c r="X20" s="41"/>
      <c r="Y20" s="41"/>
      <c r="Z20" s="45"/>
      <c r="AB20" s="39">
        <f>+S20-B20</f>
        <v>0</v>
      </c>
    </row>
    <row r="21" spans="2:28" ht="12.95" customHeight="1">
      <c r="B21" s="40"/>
      <c r="C21" s="41"/>
      <c r="D21" s="41"/>
      <c r="E21" s="41"/>
      <c r="F21" s="41"/>
      <c r="G21" s="41"/>
      <c r="H21" s="41"/>
      <c r="I21" s="41"/>
      <c r="J21" s="101" t="s">
        <v>77</v>
      </c>
      <c r="K21" s="101"/>
      <c r="L21" s="101"/>
      <c r="M21" s="101"/>
      <c r="N21" s="101"/>
      <c r="O21" s="101"/>
      <c r="P21" s="101"/>
      <c r="Q21" s="102"/>
      <c r="R21" s="23">
        <v>214</v>
      </c>
      <c r="S21" s="44"/>
      <c r="T21" s="41"/>
      <c r="U21" s="41"/>
      <c r="V21" s="41"/>
      <c r="W21" s="41"/>
      <c r="X21" s="41"/>
      <c r="Y21" s="41"/>
      <c r="Z21" s="45"/>
      <c r="AB21" s="39">
        <f>+S21-B21</f>
        <v>0</v>
      </c>
    </row>
    <row r="22" spans="2:28" ht="12.95" customHeight="1">
      <c r="B22" s="40"/>
      <c r="C22" s="41"/>
      <c r="D22" s="41"/>
      <c r="E22" s="41"/>
      <c r="F22" s="41"/>
      <c r="G22" s="41"/>
      <c r="H22" s="41"/>
      <c r="I22" s="41"/>
      <c r="J22" s="46" t="s">
        <v>182</v>
      </c>
      <c r="K22" s="46"/>
      <c r="L22" s="46"/>
      <c r="M22" s="46"/>
      <c r="N22" s="46"/>
      <c r="O22" s="46"/>
      <c r="P22" s="46"/>
      <c r="Q22" s="47"/>
      <c r="R22" s="23">
        <v>215</v>
      </c>
      <c r="S22" s="44"/>
      <c r="T22" s="41"/>
      <c r="U22" s="41"/>
      <c r="V22" s="41"/>
      <c r="W22" s="41"/>
      <c r="X22" s="41"/>
      <c r="Y22" s="41"/>
      <c r="Z22" s="45"/>
      <c r="AB22" s="39">
        <f>+B22-S22</f>
        <v>0</v>
      </c>
    </row>
    <row r="23" spans="2:28" ht="12.95" customHeight="1">
      <c r="B23" s="40"/>
      <c r="C23" s="41"/>
      <c r="D23" s="41"/>
      <c r="E23" s="41"/>
      <c r="F23" s="41"/>
      <c r="G23" s="41"/>
      <c r="H23" s="41"/>
      <c r="I23" s="41"/>
      <c r="J23" s="101" t="s">
        <v>76</v>
      </c>
      <c r="K23" s="101"/>
      <c r="L23" s="101"/>
      <c r="M23" s="101"/>
      <c r="N23" s="101"/>
      <c r="O23" s="101"/>
      <c r="P23" s="101"/>
      <c r="Q23" s="102"/>
      <c r="R23" s="23">
        <v>216</v>
      </c>
      <c r="S23" s="44"/>
      <c r="T23" s="41"/>
      <c r="U23" s="41"/>
      <c r="V23" s="41"/>
      <c r="W23" s="41"/>
      <c r="X23" s="41"/>
      <c r="Y23" s="41"/>
      <c r="Z23" s="45"/>
      <c r="AB23" s="39">
        <f>+S23-B23</f>
        <v>0</v>
      </c>
    </row>
    <row r="24" spans="2:28" ht="12.95" customHeight="1">
      <c r="B24" s="50">
        <f>SUM(B25:I28)</f>
        <v>0</v>
      </c>
      <c r="C24" s="51"/>
      <c r="D24" s="51"/>
      <c r="E24" s="51"/>
      <c r="F24" s="51"/>
      <c r="G24" s="51"/>
      <c r="H24" s="51"/>
      <c r="I24" s="51"/>
      <c r="J24" s="46" t="s">
        <v>183</v>
      </c>
      <c r="K24" s="46"/>
      <c r="L24" s="46"/>
      <c r="M24" s="46"/>
      <c r="N24" s="46"/>
      <c r="O24" s="46"/>
      <c r="P24" s="46"/>
      <c r="Q24" s="47"/>
      <c r="R24" s="23">
        <v>217</v>
      </c>
      <c r="S24" s="52">
        <f>SUM(S25:Z28)</f>
        <v>0</v>
      </c>
      <c r="T24" s="51"/>
      <c r="U24" s="51"/>
      <c r="V24" s="51"/>
      <c r="W24" s="51"/>
      <c r="X24" s="51"/>
      <c r="Y24" s="51"/>
      <c r="Z24" s="53"/>
      <c r="AB24" s="39">
        <f>+B24-S24</f>
        <v>0</v>
      </c>
    </row>
    <row r="25" spans="2:28" ht="12.95" customHeight="1">
      <c r="B25" s="40">
        <v>0</v>
      </c>
      <c r="C25" s="41"/>
      <c r="D25" s="41"/>
      <c r="E25" s="41"/>
      <c r="F25" s="41"/>
      <c r="G25" s="41"/>
      <c r="H25" s="41"/>
      <c r="I25" s="41"/>
      <c r="J25" s="101" t="s">
        <v>108</v>
      </c>
      <c r="K25" s="101"/>
      <c r="L25" s="101"/>
      <c r="M25" s="101"/>
      <c r="N25" s="101"/>
      <c r="O25" s="101"/>
      <c r="P25" s="101"/>
      <c r="Q25" s="102"/>
      <c r="R25" s="23">
        <v>218</v>
      </c>
      <c r="S25" s="44"/>
      <c r="T25" s="41"/>
      <c r="U25" s="41"/>
      <c r="V25" s="41"/>
      <c r="W25" s="41"/>
      <c r="X25" s="41"/>
      <c r="Y25" s="41"/>
      <c r="Z25" s="45"/>
      <c r="AB25" s="39">
        <f>+B25-S25</f>
        <v>0</v>
      </c>
    </row>
    <row r="26" spans="2:28" ht="12.95" customHeight="1">
      <c r="B26" s="117">
        <v>0</v>
      </c>
      <c r="C26" s="118"/>
      <c r="D26" s="118"/>
      <c r="E26" s="118"/>
      <c r="F26" s="118"/>
      <c r="G26" s="118"/>
      <c r="H26" s="118"/>
      <c r="I26" s="118"/>
      <c r="J26" s="101" t="s">
        <v>76</v>
      </c>
      <c r="K26" s="101"/>
      <c r="L26" s="101"/>
      <c r="M26" s="101"/>
      <c r="N26" s="101"/>
      <c r="O26" s="101"/>
      <c r="P26" s="101"/>
      <c r="Q26" s="102"/>
      <c r="R26" s="23">
        <v>219</v>
      </c>
      <c r="S26" s="44"/>
      <c r="T26" s="41"/>
      <c r="U26" s="41"/>
      <c r="V26" s="41"/>
      <c r="W26" s="41"/>
      <c r="X26" s="41"/>
      <c r="Y26" s="41"/>
      <c r="Z26" s="45"/>
      <c r="AB26" s="39">
        <f>+S26-B26</f>
        <v>0</v>
      </c>
    </row>
    <row r="27" spans="2:28" ht="12.95" customHeight="1">
      <c r="B27" s="117">
        <v>0</v>
      </c>
      <c r="C27" s="118"/>
      <c r="D27" s="118"/>
      <c r="E27" s="118"/>
      <c r="F27" s="118"/>
      <c r="G27" s="118"/>
      <c r="H27" s="118"/>
      <c r="I27" s="118"/>
      <c r="J27" s="101" t="s">
        <v>109</v>
      </c>
      <c r="K27" s="101"/>
      <c r="L27" s="101"/>
      <c r="M27" s="101"/>
      <c r="N27" s="101"/>
      <c r="O27" s="101"/>
      <c r="P27" s="101"/>
      <c r="Q27" s="102"/>
      <c r="R27" s="23">
        <v>220</v>
      </c>
      <c r="S27" s="44"/>
      <c r="T27" s="41"/>
      <c r="U27" s="41"/>
      <c r="V27" s="41"/>
      <c r="W27" s="41"/>
      <c r="X27" s="41"/>
      <c r="Y27" s="41"/>
      <c r="Z27" s="45"/>
      <c r="AB27" s="39">
        <f>+B27-S27</f>
        <v>0</v>
      </c>
    </row>
    <row r="28" spans="2:28" ht="12.95" customHeight="1">
      <c r="B28" s="117">
        <v>0</v>
      </c>
      <c r="C28" s="118"/>
      <c r="D28" s="118"/>
      <c r="E28" s="118"/>
      <c r="F28" s="118"/>
      <c r="G28" s="118"/>
      <c r="H28" s="118"/>
      <c r="I28" s="118"/>
      <c r="J28" s="101" t="s">
        <v>76</v>
      </c>
      <c r="K28" s="101"/>
      <c r="L28" s="101"/>
      <c r="M28" s="101"/>
      <c r="N28" s="101"/>
      <c r="O28" s="101"/>
      <c r="P28" s="101"/>
      <c r="Q28" s="102"/>
      <c r="R28" s="23">
        <v>221</v>
      </c>
      <c r="S28" s="44"/>
      <c r="T28" s="41"/>
      <c r="U28" s="41"/>
      <c r="V28" s="41"/>
      <c r="W28" s="41"/>
      <c r="X28" s="41"/>
      <c r="Y28" s="41"/>
      <c r="Z28" s="45"/>
      <c r="AB28" s="39">
        <f>+S28-B28</f>
        <v>0</v>
      </c>
    </row>
    <row r="29" spans="2:28" ht="12.95" customHeight="1">
      <c r="B29" s="40"/>
      <c r="C29" s="41"/>
      <c r="D29" s="41"/>
      <c r="E29" s="41"/>
      <c r="F29" s="41"/>
      <c r="G29" s="41"/>
      <c r="H29" s="41"/>
      <c r="I29" s="41"/>
      <c r="J29" s="46" t="s">
        <v>184</v>
      </c>
      <c r="K29" s="46"/>
      <c r="L29" s="46"/>
      <c r="M29" s="46"/>
      <c r="N29" s="46"/>
      <c r="O29" s="46"/>
      <c r="P29" s="46"/>
      <c r="Q29" s="47"/>
      <c r="R29" s="23">
        <v>222</v>
      </c>
      <c r="S29" s="44"/>
      <c r="T29" s="41"/>
      <c r="U29" s="41"/>
      <c r="V29" s="41"/>
      <c r="W29" s="41"/>
      <c r="X29" s="41"/>
      <c r="Y29" s="41"/>
      <c r="Z29" s="45"/>
      <c r="AB29" s="39">
        <f>+B29-S29</f>
        <v>0</v>
      </c>
    </row>
    <row r="30" spans="2:28" ht="12.95" customHeight="1">
      <c r="B30" s="40"/>
      <c r="C30" s="41"/>
      <c r="D30" s="41"/>
      <c r="E30" s="41"/>
      <c r="F30" s="41"/>
      <c r="G30" s="41"/>
      <c r="H30" s="41"/>
      <c r="I30" s="41"/>
      <c r="J30" s="46" t="s">
        <v>185</v>
      </c>
      <c r="K30" s="46"/>
      <c r="L30" s="46"/>
      <c r="M30" s="46"/>
      <c r="N30" s="46"/>
      <c r="O30" s="46"/>
      <c r="P30" s="46"/>
      <c r="Q30" s="47"/>
      <c r="R30" s="23">
        <v>223</v>
      </c>
      <c r="S30" s="44"/>
      <c r="T30" s="41"/>
      <c r="U30" s="41"/>
      <c r="V30" s="41"/>
      <c r="W30" s="41"/>
      <c r="X30" s="41"/>
      <c r="Y30" s="41"/>
      <c r="Z30" s="45"/>
      <c r="AB30" s="39">
        <f>+B30-S30</f>
        <v>0</v>
      </c>
    </row>
    <row r="31" spans="2:28" ht="12.95" customHeight="1">
      <c r="B31" s="120">
        <f>'3의2(2)1쪽'!B19+'3의2(2)2쪽'!B19</f>
        <v>37075600</v>
      </c>
      <c r="C31" s="121"/>
      <c r="D31" s="121"/>
      <c r="E31" s="121"/>
      <c r="F31" s="121"/>
      <c r="G31" s="121"/>
      <c r="H31" s="121"/>
      <c r="I31" s="121"/>
      <c r="J31" s="57" t="s">
        <v>31</v>
      </c>
      <c r="K31" s="57"/>
      <c r="L31" s="57"/>
      <c r="M31" s="57"/>
      <c r="N31" s="57"/>
      <c r="O31" s="57"/>
      <c r="P31" s="57"/>
      <c r="Q31" s="58"/>
      <c r="R31" s="25">
        <v>228</v>
      </c>
      <c r="S31" s="122">
        <f>'3의2(2)1쪽'!S19+'3의2(2)2쪽'!S19</f>
        <v>5750700</v>
      </c>
      <c r="T31" s="121"/>
      <c r="U31" s="121"/>
      <c r="V31" s="121"/>
      <c r="W31" s="121"/>
      <c r="X31" s="121"/>
      <c r="Y31" s="121"/>
      <c r="Z31" s="123"/>
      <c r="AB31" s="39">
        <f>+B31-S31</f>
        <v>31324900</v>
      </c>
    </row>
    <row r="32" spans="2:28" ht="12.95" customHeight="1">
      <c r="B32" s="108" t="s">
        <v>86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10"/>
      <c r="AB32" s="39"/>
    </row>
    <row r="33" spans="2:28" ht="12.95" customHeight="1">
      <c r="B33" s="111">
        <f>B34+B38+B42+B46+B50+B55+B56+B57+'3의2(2)5쪽'!B14+'3의2(2)5쪽'!B20+'3의2(2)5쪽'!B21</f>
        <v>0</v>
      </c>
      <c r="C33" s="112"/>
      <c r="D33" s="112"/>
      <c r="E33" s="112"/>
      <c r="F33" s="112"/>
      <c r="G33" s="112"/>
      <c r="H33" s="112"/>
      <c r="I33" s="112"/>
      <c r="J33" s="113" t="s">
        <v>32</v>
      </c>
      <c r="K33" s="113"/>
      <c r="L33" s="113"/>
      <c r="M33" s="113"/>
      <c r="N33" s="113"/>
      <c r="O33" s="113"/>
      <c r="P33" s="113"/>
      <c r="Q33" s="114"/>
      <c r="R33" s="26">
        <v>229</v>
      </c>
      <c r="S33" s="115">
        <f>S34+S38+S42+S46+S50+S55+S56+S57+'3의2(2)5쪽'!S14+'3의2(2)5쪽'!S20+'3의2(2)5쪽'!S21</f>
        <v>0</v>
      </c>
      <c r="T33" s="112"/>
      <c r="U33" s="112"/>
      <c r="V33" s="112"/>
      <c r="W33" s="112"/>
      <c r="X33" s="112"/>
      <c r="Y33" s="112"/>
      <c r="Z33" s="116"/>
      <c r="AB33" s="39">
        <f>+S33-B33</f>
        <v>0</v>
      </c>
    </row>
    <row r="34" spans="2:28" ht="12.95" customHeight="1">
      <c r="B34" s="50">
        <f>SUM(B35:I37)</f>
        <v>0</v>
      </c>
      <c r="C34" s="51"/>
      <c r="D34" s="51"/>
      <c r="E34" s="51"/>
      <c r="F34" s="51"/>
      <c r="G34" s="51"/>
      <c r="H34" s="51"/>
      <c r="I34" s="51"/>
      <c r="J34" s="46" t="s">
        <v>87</v>
      </c>
      <c r="K34" s="46"/>
      <c r="L34" s="46"/>
      <c r="M34" s="46"/>
      <c r="N34" s="46"/>
      <c r="O34" s="46"/>
      <c r="P34" s="46"/>
      <c r="Q34" s="47"/>
      <c r="R34" s="23">
        <v>230</v>
      </c>
      <c r="S34" s="52">
        <f>SUM(S35:Z37)</f>
        <v>0</v>
      </c>
      <c r="T34" s="51"/>
      <c r="U34" s="51"/>
      <c r="V34" s="51"/>
      <c r="W34" s="51"/>
      <c r="X34" s="51"/>
      <c r="Y34" s="51"/>
      <c r="Z34" s="53"/>
      <c r="AB34" s="39">
        <f t="shared" ref="AB34:AB58" si="0">+S34-B34</f>
        <v>0</v>
      </c>
    </row>
    <row r="35" spans="2:28" ht="12.95" customHeight="1">
      <c r="B35" s="40"/>
      <c r="C35" s="41"/>
      <c r="D35" s="41"/>
      <c r="E35" s="41"/>
      <c r="F35" s="41"/>
      <c r="G35" s="41"/>
      <c r="H35" s="41"/>
      <c r="I35" s="41"/>
      <c r="J35" s="101" t="s">
        <v>116</v>
      </c>
      <c r="K35" s="101"/>
      <c r="L35" s="101"/>
      <c r="M35" s="101"/>
      <c r="N35" s="101"/>
      <c r="O35" s="101"/>
      <c r="P35" s="101"/>
      <c r="Q35" s="102"/>
      <c r="R35" s="23">
        <v>231</v>
      </c>
      <c r="S35" s="44"/>
      <c r="T35" s="41"/>
      <c r="U35" s="41"/>
      <c r="V35" s="41"/>
      <c r="W35" s="41"/>
      <c r="X35" s="41"/>
      <c r="Y35" s="41"/>
      <c r="Z35" s="45"/>
      <c r="AB35" s="39">
        <f t="shared" si="0"/>
        <v>0</v>
      </c>
    </row>
    <row r="36" spans="2:28" ht="12.95" customHeight="1">
      <c r="B36" s="40"/>
      <c r="C36" s="41"/>
      <c r="D36" s="41"/>
      <c r="E36" s="41"/>
      <c r="F36" s="41"/>
      <c r="G36" s="41"/>
      <c r="H36" s="41"/>
      <c r="I36" s="41"/>
      <c r="J36" s="101" t="s">
        <v>117</v>
      </c>
      <c r="K36" s="101"/>
      <c r="L36" s="101"/>
      <c r="M36" s="101"/>
      <c r="N36" s="101"/>
      <c r="O36" s="101"/>
      <c r="P36" s="101"/>
      <c r="Q36" s="102"/>
      <c r="R36" s="23">
        <v>232</v>
      </c>
      <c r="S36" s="44"/>
      <c r="T36" s="41"/>
      <c r="U36" s="41"/>
      <c r="V36" s="41"/>
      <c r="W36" s="41"/>
      <c r="X36" s="41"/>
      <c r="Y36" s="41"/>
      <c r="Z36" s="45"/>
      <c r="AB36" s="39">
        <f t="shared" si="0"/>
        <v>0</v>
      </c>
    </row>
    <row r="37" spans="2:28" ht="12.95" customHeight="1">
      <c r="B37" s="40"/>
      <c r="C37" s="41"/>
      <c r="D37" s="41"/>
      <c r="E37" s="41"/>
      <c r="F37" s="41"/>
      <c r="G37" s="41"/>
      <c r="H37" s="41"/>
      <c r="I37" s="41"/>
      <c r="J37" s="101" t="s">
        <v>118</v>
      </c>
      <c r="K37" s="101"/>
      <c r="L37" s="101"/>
      <c r="M37" s="101"/>
      <c r="N37" s="101"/>
      <c r="O37" s="101"/>
      <c r="P37" s="101"/>
      <c r="Q37" s="102"/>
      <c r="R37" s="23">
        <v>233</v>
      </c>
      <c r="S37" s="44"/>
      <c r="T37" s="41"/>
      <c r="U37" s="41"/>
      <c r="V37" s="41"/>
      <c r="W37" s="41"/>
      <c r="X37" s="41"/>
      <c r="Y37" s="41"/>
      <c r="Z37" s="45"/>
      <c r="AB37" s="39">
        <f t="shared" si="0"/>
        <v>0</v>
      </c>
    </row>
    <row r="38" spans="2:28" ht="12.95" customHeight="1">
      <c r="B38" s="50">
        <f>SUM(B39:I41)</f>
        <v>0</v>
      </c>
      <c r="C38" s="51"/>
      <c r="D38" s="51"/>
      <c r="E38" s="51"/>
      <c r="F38" s="51"/>
      <c r="G38" s="51"/>
      <c r="H38" s="51"/>
      <c r="I38" s="51"/>
      <c r="J38" s="46" t="s">
        <v>186</v>
      </c>
      <c r="K38" s="46"/>
      <c r="L38" s="46"/>
      <c r="M38" s="46"/>
      <c r="N38" s="46"/>
      <c r="O38" s="46"/>
      <c r="P38" s="46"/>
      <c r="Q38" s="47"/>
      <c r="R38" s="23">
        <v>234</v>
      </c>
      <c r="S38" s="52">
        <f>SUM(S39:Z41)</f>
        <v>0</v>
      </c>
      <c r="T38" s="51"/>
      <c r="U38" s="51"/>
      <c r="V38" s="51"/>
      <c r="W38" s="51"/>
      <c r="X38" s="51"/>
      <c r="Y38" s="51"/>
      <c r="Z38" s="53"/>
      <c r="AB38" s="39">
        <f t="shared" si="0"/>
        <v>0</v>
      </c>
    </row>
    <row r="39" spans="2:28" ht="12.95" customHeight="1">
      <c r="B39" s="40"/>
      <c r="C39" s="41"/>
      <c r="D39" s="41"/>
      <c r="E39" s="41"/>
      <c r="F39" s="41"/>
      <c r="G39" s="41"/>
      <c r="H39" s="41"/>
      <c r="I39" s="41"/>
      <c r="J39" s="107" t="s">
        <v>244</v>
      </c>
      <c r="K39" s="101"/>
      <c r="L39" s="101"/>
      <c r="M39" s="101"/>
      <c r="N39" s="101"/>
      <c r="O39" s="101"/>
      <c r="P39" s="101"/>
      <c r="Q39" s="102"/>
      <c r="R39" s="23">
        <v>235</v>
      </c>
      <c r="S39" s="44"/>
      <c r="T39" s="41"/>
      <c r="U39" s="41"/>
      <c r="V39" s="41"/>
      <c r="W39" s="41"/>
      <c r="X39" s="41"/>
      <c r="Y39" s="41"/>
      <c r="Z39" s="45"/>
      <c r="AB39" s="39">
        <f t="shared" si="0"/>
        <v>0</v>
      </c>
    </row>
    <row r="40" spans="2:28" ht="12.95" customHeight="1">
      <c r="B40" s="40"/>
      <c r="C40" s="41"/>
      <c r="D40" s="41"/>
      <c r="E40" s="41"/>
      <c r="F40" s="41"/>
      <c r="G40" s="41"/>
      <c r="H40" s="41"/>
      <c r="I40" s="41"/>
      <c r="J40" s="107" t="s">
        <v>249</v>
      </c>
      <c r="K40" s="101"/>
      <c r="L40" s="101"/>
      <c r="M40" s="101"/>
      <c r="N40" s="101"/>
      <c r="O40" s="101"/>
      <c r="P40" s="101"/>
      <c r="Q40" s="102"/>
      <c r="R40" s="23">
        <v>236</v>
      </c>
      <c r="S40" s="44"/>
      <c r="T40" s="41"/>
      <c r="U40" s="41"/>
      <c r="V40" s="41"/>
      <c r="W40" s="41"/>
      <c r="X40" s="41"/>
      <c r="Y40" s="41"/>
      <c r="Z40" s="45"/>
      <c r="AB40" s="39">
        <f t="shared" si="0"/>
        <v>0</v>
      </c>
    </row>
    <row r="41" spans="2:28" ht="12.95" customHeight="1">
      <c r="B41" s="40"/>
      <c r="C41" s="41"/>
      <c r="D41" s="41"/>
      <c r="E41" s="41"/>
      <c r="F41" s="41"/>
      <c r="G41" s="41"/>
      <c r="H41" s="41"/>
      <c r="I41" s="41"/>
      <c r="J41" s="107" t="s">
        <v>245</v>
      </c>
      <c r="K41" s="101"/>
      <c r="L41" s="101"/>
      <c r="M41" s="101"/>
      <c r="N41" s="101"/>
      <c r="O41" s="101"/>
      <c r="P41" s="101"/>
      <c r="Q41" s="102"/>
      <c r="R41" s="23">
        <v>237</v>
      </c>
      <c r="S41" s="44"/>
      <c r="T41" s="41"/>
      <c r="U41" s="41"/>
      <c r="V41" s="41"/>
      <c r="W41" s="41"/>
      <c r="X41" s="41"/>
      <c r="Y41" s="41"/>
      <c r="Z41" s="45"/>
      <c r="AB41" s="39">
        <f t="shared" si="0"/>
        <v>0</v>
      </c>
    </row>
    <row r="42" spans="2:28" ht="12.95" customHeight="1">
      <c r="B42" s="50">
        <f>SUM(B43:I45)</f>
        <v>0</v>
      </c>
      <c r="C42" s="51"/>
      <c r="D42" s="51"/>
      <c r="E42" s="51"/>
      <c r="F42" s="51"/>
      <c r="G42" s="51"/>
      <c r="H42" s="51"/>
      <c r="I42" s="51"/>
      <c r="J42" s="46" t="s">
        <v>88</v>
      </c>
      <c r="K42" s="46"/>
      <c r="L42" s="46"/>
      <c r="M42" s="46"/>
      <c r="N42" s="46"/>
      <c r="O42" s="46"/>
      <c r="P42" s="46"/>
      <c r="Q42" s="47"/>
      <c r="R42" s="23">
        <v>238</v>
      </c>
      <c r="S42" s="52">
        <f>SUM(S43:Z45)</f>
        <v>0</v>
      </c>
      <c r="T42" s="51"/>
      <c r="U42" s="51"/>
      <c r="V42" s="51"/>
      <c r="W42" s="51"/>
      <c r="X42" s="51"/>
      <c r="Y42" s="51"/>
      <c r="Z42" s="53"/>
      <c r="AB42" s="39">
        <f t="shared" si="0"/>
        <v>0</v>
      </c>
    </row>
    <row r="43" spans="2:28" ht="12.95" customHeight="1">
      <c r="B43" s="40"/>
      <c r="C43" s="41"/>
      <c r="D43" s="41"/>
      <c r="E43" s="41"/>
      <c r="F43" s="41"/>
      <c r="G43" s="41"/>
      <c r="H43" s="41"/>
      <c r="I43" s="41"/>
      <c r="J43" s="105" t="s">
        <v>227</v>
      </c>
      <c r="K43" s="105"/>
      <c r="L43" s="105"/>
      <c r="M43" s="105"/>
      <c r="N43" s="105"/>
      <c r="O43" s="105"/>
      <c r="P43" s="105"/>
      <c r="Q43" s="106"/>
      <c r="R43" s="23">
        <v>239</v>
      </c>
      <c r="S43" s="44"/>
      <c r="T43" s="41"/>
      <c r="U43" s="41"/>
      <c r="V43" s="41"/>
      <c r="W43" s="41"/>
      <c r="X43" s="41"/>
      <c r="Y43" s="41"/>
      <c r="Z43" s="45"/>
      <c r="AB43" s="39">
        <f t="shared" si="0"/>
        <v>0</v>
      </c>
    </row>
    <row r="44" spans="2:28" ht="12.95" customHeight="1">
      <c r="B44" s="40"/>
      <c r="C44" s="41"/>
      <c r="D44" s="41"/>
      <c r="E44" s="41"/>
      <c r="F44" s="41"/>
      <c r="G44" s="41"/>
      <c r="H44" s="41"/>
      <c r="I44" s="41"/>
      <c r="J44" s="105" t="s">
        <v>228</v>
      </c>
      <c r="K44" s="105"/>
      <c r="L44" s="105"/>
      <c r="M44" s="105"/>
      <c r="N44" s="105"/>
      <c r="O44" s="105"/>
      <c r="P44" s="105"/>
      <c r="Q44" s="106"/>
      <c r="R44" s="23">
        <v>240</v>
      </c>
      <c r="S44" s="44"/>
      <c r="T44" s="41"/>
      <c r="U44" s="41"/>
      <c r="V44" s="41"/>
      <c r="W44" s="41"/>
      <c r="X44" s="41"/>
      <c r="Y44" s="41"/>
      <c r="Z44" s="45"/>
      <c r="AB44" s="39">
        <f t="shared" si="0"/>
        <v>0</v>
      </c>
    </row>
    <row r="45" spans="2:28" ht="12.95" customHeight="1">
      <c r="B45" s="40"/>
      <c r="C45" s="41"/>
      <c r="D45" s="41"/>
      <c r="E45" s="41"/>
      <c r="F45" s="41"/>
      <c r="G45" s="41"/>
      <c r="H45" s="41"/>
      <c r="I45" s="41"/>
      <c r="J45" s="101" t="s">
        <v>119</v>
      </c>
      <c r="K45" s="101"/>
      <c r="L45" s="101"/>
      <c r="M45" s="101"/>
      <c r="N45" s="101"/>
      <c r="O45" s="101"/>
      <c r="P45" s="101"/>
      <c r="Q45" s="102"/>
      <c r="R45" s="23">
        <v>241</v>
      </c>
      <c r="S45" s="44"/>
      <c r="T45" s="41"/>
      <c r="U45" s="41"/>
      <c r="V45" s="41"/>
      <c r="W45" s="41"/>
      <c r="X45" s="41"/>
      <c r="Y45" s="41"/>
      <c r="Z45" s="45"/>
      <c r="AB45" s="39">
        <f t="shared" si="0"/>
        <v>0</v>
      </c>
    </row>
    <row r="46" spans="2:28" ht="12.95" customHeight="1">
      <c r="B46" s="50">
        <f>SUM(B47:I49)</f>
        <v>0</v>
      </c>
      <c r="C46" s="51"/>
      <c r="D46" s="51"/>
      <c r="E46" s="51"/>
      <c r="F46" s="51"/>
      <c r="G46" s="51"/>
      <c r="H46" s="51"/>
      <c r="I46" s="51"/>
      <c r="J46" s="46" t="s">
        <v>187</v>
      </c>
      <c r="K46" s="46"/>
      <c r="L46" s="46"/>
      <c r="M46" s="46"/>
      <c r="N46" s="46"/>
      <c r="O46" s="46"/>
      <c r="P46" s="46"/>
      <c r="Q46" s="47"/>
      <c r="R46" s="23">
        <v>242</v>
      </c>
      <c r="S46" s="52">
        <f>SUM(S47:Z49)</f>
        <v>0</v>
      </c>
      <c r="T46" s="51"/>
      <c r="U46" s="51"/>
      <c r="V46" s="51"/>
      <c r="W46" s="51"/>
      <c r="X46" s="51"/>
      <c r="Y46" s="51"/>
      <c r="Z46" s="53"/>
      <c r="AB46" s="39">
        <f t="shared" si="0"/>
        <v>0</v>
      </c>
    </row>
    <row r="47" spans="2:28" ht="12.95" customHeight="1">
      <c r="B47" s="40">
        <v>0</v>
      </c>
      <c r="C47" s="41"/>
      <c r="D47" s="41"/>
      <c r="E47" s="41"/>
      <c r="F47" s="41"/>
      <c r="G47" s="41"/>
      <c r="H47" s="41"/>
      <c r="I47" s="41"/>
      <c r="J47" s="105" t="s">
        <v>229</v>
      </c>
      <c r="K47" s="105"/>
      <c r="L47" s="105"/>
      <c r="M47" s="105"/>
      <c r="N47" s="105"/>
      <c r="O47" s="105"/>
      <c r="P47" s="105"/>
      <c r="Q47" s="106"/>
      <c r="R47" s="23">
        <v>243</v>
      </c>
      <c r="S47" s="44">
        <v>0</v>
      </c>
      <c r="T47" s="41"/>
      <c r="U47" s="41"/>
      <c r="V47" s="41"/>
      <c r="W47" s="41"/>
      <c r="X47" s="41"/>
      <c r="Y47" s="41"/>
      <c r="Z47" s="45"/>
      <c r="AB47" s="39">
        <f t="shared" si="0"/>
        <v>0</v>
      </c>
    </row>
    <row r="48" spans="2:28" ht="12.95" customHeight="1">
      <c r="B48" s="40">
        <v>0</v>
      </c>
      <c r="C48" s="41"/>
      <c r="D48" s="41"/>
      <c r="E48" s="41"/>
      <c r="F48" s="41"/>
      <c r="G48" s="41"/>
      <c r="H48" s="41"/>
      <c r="I48" s="41"/>
      <c r="J48" s="105" t="s">
        <v>230</v>
      </c>
      <c r="K48" s="105"/>
      <c r="L48" s="105"/>
      <c r="M48" s="105"/>
      <c r="N48" s="105"/>
      <c r="O48" s="105"/>
      <c r="P48" s="105"/>
      <c r="Q48" s="106"/>
      <c r="R48" s="23">
        <v>244</v>
      </c>
      <c r="S48" s="44">
        <v>0</v>
      </c>
      <c r="T48" s="41"/>
      <c r="U48" s="41"/>
      <c r="V48" s="41"/>
      <c r="W48" s="41"/>
      <c r="X48" s="41"/>
      <c r="Y48" s="41"/>
      <c r="Z48" s="45"/>
      <c r="AB48" s="39">
        <f t="shared" si="0"/>
        <v>0</v>
      </c>
    </row>
    <row r="49" spans="2:28" ht="12.95" customHeight="1">
      <c r="B49" s="40">
        <v>0</v>
      </c>
      <c r="C49" s="41"/>
      <c r="D49" s="41"/>
      <c r="E49" s="41"/>
      <c r="F49" s="41"/>
      <c r="G49" s="41"/>
      <c r="H49" s="41"/>
      <c r="I49" s="41"/>
      <c r="J49" s="119" t="s">
        <v>245</v>
      </c>
      <c r="K49" s="105"/>
      <c r="L49" s="105"/>
      <c r="M49" s="105"/>
      <c r="N49" s="105"/>
      <c r="O49" s="105"/>
      <c r="P49" s="105"/>
      <c r="Q49" s="106"/>
      <c r="R49" s="23">
        <v>245</v>
      </c>
      <c r="S49" s="44">
        <v>0</v>
      </c>
      <c r="T49" s="41"/>
      <c r="U49" s="41"/>
      <c r="V49" s="41"/>
      <c r="W49" s="41"/>
      <c r="X49" s="41"/>
      <c r="Y49" s="41"/>
      <c r="Z49" s="45"/>
      <c r="AB49" s="39">
        <f t="shared" si="0"/>
        <v>0</v>
      </c>
    </row>
    <row r="50" spans="2:28" ht="12.95" customHeight="1">
      <c r="B50" s="50">
        <f>SUM(B51:I54)</f>
        <v>0</v>
      </c>
      <c r="C50" s="51"/>
      <c r="D50" s="51"/>
      <c r="E50" s="51"/>
      <c r="F50" s="51"/>
      <c r="G50" s="51"/>
      <c r="H50" s="51"/>
      <c r="I50" s="51"/>
      <c r="J50" s="46" t="s">
        <v>120</v>
      </c>
      <c r="K50" s="46"/>
      <c r="L50" s="46"/>
      <c r="M50" s="46"/>
      <c r="N50" s="46"/>
      <c r="O50" s="46"/>
      <c r="P50" s="46"/>
      <c r="Q50" s="47"/>
      <c r="R50" s="23">
        <v>246</v>
      </c>
      <c r="S50" s="52">
        <f>SUM(S51:Z54)</f>
        <v>0</v>
      </c>
      <c r="T50" s="51"/>
      <c r="U50" s="51"/>
      <c r="V50" s="51"/>
      <c r="W50" s="51"/>
      <c r="X50" s="51"/>
      <c r="Y50" s="51"/>
      <c r="Z50" s="53"/>
      <c r="AB50" s="39">
        <f t="shared" si="0"/>
        <v>0</v>
      </c>
    </row>
    <row r="51" spans="2:28" ht="12.95" customHeight="1">
      <c r="B51" s="40"/>
      <c r="C51" s="41"/>
      <c r="D51" s="41"/>
      <c r="E51" s="41"/>
      <c r="F51" s="41"/>
      <c r="G51" s="41"/>
      <c r="H51" s="41"/>
      <c r="I51" s="41"/>
      <c r="J51" s="101" t="s">
        <v>121</v>
      </c>
      <c r="K51" s="101"/>
      <c r="L51" s="101"/>
      <c r="M51" s="101"/>
      <c r="N51" s="101"/>
      <c r="O51" s="101"/>
      <c r="P51" s="101"/>
      <c r="Q51" s="102"/>
      <c r="R51" s="23">
        <v>247</v>
      </c>
      <c r="S51" s="44"/>
      <c r="T51" s="41"/>
      <c r="U51" s="41"/>
      <c r="V51" s="41"/>
      <c r="W51" s="41"/>
      <c r="X51" s="41"/>
      <c r="Y51" s="41"/>
      <c r="Z51" s="45"/>
      <c r="AB51" s="39">
        <f t="shared" si="0"/>
        <v>0</v>
      </c>
    </row>
    <row r="52" spans="2:28" ht="12.95" customHeight="1">
      <c r="B52" s="40"/>
      <c r="C52" s="41"/>
      <c r="D52" s="41"/>
      <c r="E52" s="41"/>
      <c r="F52" s="41"/>
      <c r="G52" s="41"/>
      <c r="H52" s="41"/>
      <c r="I52" s="41"/>
      <c r="J52" s="101" t="s">
        <v>122</v>
      </c>
      <c r="K52" s="101"/>
      <c r="L52" s="101"/>
      <c r="M52" s="101"/>
      <c r="N52" s="101"/>
      <c r="O52" s="101"/>
      <c r="P52" s="101"/>
      <c r="Q52" s="102"/>
      <c r="R52" s="23">
        <v>248</v>
      </c>
      <c r="S52" s="44"/>
      <c r="T52" s="41"/>
      <c r="U52" s="41"/>
      <c r="V52" s="41"/>
      <c r="W52" s="41"/>
      <c r="X52" s="41"/>
      <c r="Y52" s="41"/>
      <c r="Z52" s="45"/>
      <c r="AB52" s="39">
        <f t="shared" si="0"/>
        <v>0</v>
      </c>
    </row>
    <row r="53" spans="2:28" ht="12.95" customHeight="1">
      <c r="B53" s="40"/>
      <c r="C53" s="41"/>
      <c r="D53" s="41"/>
      <c r="E53" s="41"/>
      <c r="F53" s="41"/>
      <c r="G53" s="41"/>
      <c r="H53" s="41"/>
      <c r="I53" s="41"/>
      <c r="J53" s="101" t="s">
        <v>123</v>
      </c>
      <c r="K53" s="101"/>
      <c r="L53" s="101"/>
      <c r="M53" s="101"/>
      <c r="N53" s="101"/>
      <c r="O53" s="101"/>
      <c r="P53" s="101"/>
      <c r="Q53" s="102"/>
      <c r="R53" s="23">
        <v>249</v>
      </c>
      <c r="S53" s="44"/>
      <c r="T53" s="41"/>
      <c r="U53" s="41"/>
      <c r="V53" s="41"/>
      <c r="W53" s="41"/>
      <c r="X53" s="41"/>
      <c r="Y53" s="41"/>
      <c r="Z53" s="45"/>
      <c r="AB53" s="39">
        <f t="shared" si="0"/>
        <v>0</v>
      </c>
    </row>
    <row r="54" spans="2:28" ht="12.95" customHeight="1">
      <c r="B54" s="40"/>
      <c r="C54" s="41"/>
      <c r="D54" s="41"/>
      <c r="E54" s="41"/>
      <c r="F54" s="41"/>
      <c r="G54" s="41"/>
      <c r="H54" s="41"/>
      <c r="I54" s="41"/>
      <c r="J54" s="101" t="s">
        <v>124</v>
      </c>
      <c r="K54" s="101"/>
      <c r="L54" s="101"/>
      <c r="M54" s="101"/>
      <c r="N54" s="101"/>
      <c r="O54" s="101"/>
      <c r="P54" s="101"/>
      <c r="Q54" s="102"/>
      <c r="R54" s="23">
        <v>250</v>
      </c>
      <c r="S54" s="44"/>
      <c r="T54" s="41"/>
      <c r="U54" s="41"/>
      <c r="V54" s="41"/>
      <c r="W54" s="41"/>
      <c r="X54" s="41"/>
      <c r="Y54" s="41"/>
      <c r="Z54" s="45"/>
      <c r="AB54" s="39">
        <f t="shared" si="0"/>
        <v>0</v>
      </c>
    </row>
    <row r="55" spans="2:28" ht="12.95" customHeight="1">
      <c r="B55" s="40"/>
      <c r="C55" s="41"/>
      <c r="D55" s="41"/>
      <c r="E55" s="41"/>
      <c r="F55" s="41"/>
      <c r="G55" s="41"/>
      <c r="H55" s="41"/>
      <c r="I55" s="41"/>
      <c r="J55" s="46" t="s">
        <v>125</v>
      </c>
      <c r="K55" s="46"/>
      <c r="L55" s="46"/>
      <c r="M55" s="46"/>
      <c r="N55" s="46"/>
      <c r="O55" s="46"/>
      <c r="P55" s="46"/>
      <c r="Q55" s="47"/>
      <c r="R55" s="23">
        <v>251</v>
      </c>
      <c r="S55" s="44"/>
      <c r="T55" s="41"/>
      <c r="U55" s="41"/>
      <c r="V55" s="41"/>
      <c r="W55" s="41"/>
      <c r="X55" s="41"/>
      <c r="Y55" s="41"/>
      <c r="Z55" s="45"/>
      <c r="AB55" s="39">
        <f t="shared" si="0"/>
        <v>0</v>
      </c>
    </row>
    <row r="56" spans="2:28" ht="12.95" customHeight="1">
      <c r="B56" s="40"/>
      <c r="C56" s="41"/>
      <c r="D56" s="41"/>
      <c r="E56" s="41"/>
      <c r="F56" s="41"/>
      <c r="G56" s="41"/>
      <c r="H56" s="41"/>
      <c r="I56" s="41"/>
      <c r="J56" s="46" t="s">
        <v>126</v>
      </c>
      <c r="K56" s="46"/>
      <c r="L56" s="46"/>
      <c r="M56" s="46"/>
      <c r="N56" s="46"/>
      <c r="O56" s="46"/>
      <c r="P56" s="46"/>
      <c r="Q56" s="47"/>
      <c r="R56" s="23">
        <v>252</v>
      </c>
      <c r="S56" s="44"/>
      <c r="T56" s="41"/>
      <c r="U56" s="41"/>
      <c r="V56" s="41"/>
      <c r="W56" s="41"/>
      <c r="X56" s="41"/>
      <c r="Y56" s="41"/>
      <c r="Z56" s="45"/>
      <c r="AB56" s="39">
        <f t="shared" si="0"/>
        <v>0</v>
      </c>
    </row>
    <row r="57" spans="2:28" ht="12.95" customHeight="1">
      <c r="B57" s="50">
        <f>SUM(B58:I59)+SUM('3의2(2)5쪽'!B10:I13)</f>
        <v>0</v>
      </c>
      <c r="C57" s="51"/>
      <c r="D57" s="51"/>
      <c r="E57" s="51"/>
      <c r="F57" s="51"/>
      <c r="G57" s="51"/>
      <c r="H57" s="51"/>
      <c r="I57" s="51"/>
      <c r="J57" s="46" t="s">
        <v>188</v>
      </c>
      <c r="K57" s="46"/>
      <c r="L57" s="46"/>
      <c r="M57" s="46"/>
      <c r="N57" s="46"/>
      <c r="O57" s="46"/>
      <c r="P57" s="46"/>
      <c r="Q57" s="47"/>
      <c r="R57" s="28">
        <v>253</v>
      </c>
      <c r="S57" s="51">
        <f>SUM(S58:Z59)+SUM('3의2(2)5쪽'!S10:Z13)</f>
        <v>0</v>
      </c>
      <c r="T57" s="51"/>
      <c r="U57" s="51"/>
      <c r="V57" s="51"/>
      <c r="W57" s="51"/>
      <c r="X57" s="51"/>
      <c r="Y57" s="51"/>
      <c r="Z57" s="53"/>
      <c r="AB57" s="39">
        <f t="shared" si="0"/>
        <v>0</v>
      </c>
    </row>
    <row r="58" spans="2:28" ht="12.95" customHeight="1">
      <c r="B58" s="40"/>
      <c r="C58" s="41"/>
      <c r="D58" s="41"/>
      <c r="E58" s="41"/>
      <c r="F58" s="41"/>
      <c r="G58" s="41"/>
      <c r="H58" s="41"/>
      <c r="I58" s="41"/>
      <c r="J58" s="101" t="s">
        <v>127</v>
      </c>
      <c r="K58" s="101"/>
      <c r="L58" s="101"/>
      <c r="M58" s="101"/>
      <c r="N58" s="101"/>
      <c r="O58" s="101"/>
      <c r="P58" s="101"/>
      <c r="Q58" s="102"/>
      <c r="R58" s="23">
        <v>254</v>
      </c>
      <c r="S58" s="44"/>
      <c r="T58" s="41"/>
      <c r="U58" s="41"/>
      <c r="V58" s="41"/>
      <c r="W58" s="41"/>
      <c r="X58" s="41"/>
      <c r="Y58" s="41"/>
      <c r="Z58" s="45"/>
      <c r="AB58" s="39">
        <f t="shared" si="0"/>
        <v>0</v>
      </c>
    </row>
    <row r="59" spans="2:28" ht="12.95" customHeight="1">
      <c r="B59" s="55"/>
      <c r="C59" s="56"/>
      <c r="D59" s="56"/>
      <c r="E59" s="56"/>
      <c r="F59" s="56"/>
      <c r="G59" s="56"/>
      <c r="H59" s="56"/>
      <c r="I59" s="56"/>
      <c r="J59" s="103" t="s">
        <v>89</v>
      </c>
      <c r="K59" s="103"/>
      <c r="L59" s="103"/>
      <c r="M59" s="103"/>
      <c r="N59" s="103"/>
      <c r="O59" s="103"/>
      <c r="P59" s="103"/>
      <c r="Q59" s="103"/>
      <c r="R59" s="32">
        <v>255</v>
      </c>
      <c r="S59" s="56"/>
      <c r="T59" s="56"/>
      <c r="U59" s="56"/>
      <c r="V59" s="56"/>
      <c r="W59" s="56"/>
      <c r="X59" s="56"/>
      <c r="Y59" s="56"/>
      <c r="Z59" s="60"/>
      <c r="AB59" s="39">
        <f>+B59-S59</f>
        <v>0</v>
      </c>
    </row>
    <row r="60" spans="2:28">
      <c r="Z60" s="15" t="s">
        <v>28</v>
      </c>
    </row>
  </sheetData>
  <mergeCells count="161">
    <mergeCell ref="S17:Z17"/>
    <mergeCell ref="B18:I18"/>
    <mergeCell ref="J18:Q18"/>
    <mergeCell ref="S18:Z18"/>
    <mergeCell ref="B3:Z3"/>
    <mergeCell ref="B7:F7"/>
    <mergeCell ref="B6:F6"/>
    <mergeCell ref="K4:Q4"/>
    <mergeCell ref="G6:M6"/>
    <mergeCell ref="N6:P7"/>
    <mergeCell ref="Q6:T7"/>
    <mergeCell ref="B8:Z8"/>
    <mergeCell ref="B9:I9"/>
    <mergeCell ref="J9:Q9"/>
    <mergeCell ref="S9:Z9"/>
    <mergeCell ref="U6:Z7"/>
    <mergeCell ref="G7:M7"/>
    <mergeCell ref="B13:I13"/>
    <mergeCell ref="J13:Q13"/>
    <mergeCell ref="S13:Z13"/>
    <mergeCell ref="B14:I14"/>
    <mergeCell ref="B11:I11"/>
    <mergeCell ref="J11:Q11"/>
    <mergeCell ref="S11:Z11"/>
    <mergeCell ref="B31:I31"/>
    <mergeCell ref="J31:Q31"/>
    <mergeCell ref="S31:Z31"/>
    <mergeCell ref="S22:Z22"/>
    <mergeCell ref="B30:I30"/>
    <mergeCell ref="J30:Q30"/>
    <mergeCell ref="S30:Z30"/>
    <mergeCell ref="J14:Q14"/>
    <mergeCell ref="S14:Z14"/>
    <mergeCell ref="B15:I15"/>
    <mergeCell ref="J15:Q15"/>
    <mergeCell ref="S15:Z15"/>
    <mergeCell ref="B16:I16"/>
    <mergeCell ref="J16:Q16"/>
    <mergeCell ref="S16:Z16"/>
    <mergeCell ref="B17:I17"/>
    <mergeCell ref="J17:Q17"/>
    <mergeCell ref="B19:I19"/>
    <mergeCell ref="J19:Q19"/>
    <mergeCell ref="S19:Z19"/>
    <mergeCell ref="B20:I20"/>
    <mergeCell ref="J20:Q20"/>
    <mergeCell ref="S20:Z20"/>
    <mergeCell ref="B21:I21"/>
    <mergeCell ref="B53:I53"/>
    <mergeCell ref="J53:Q53"/>
    <mergeCell ref="S53:Z53"/>
    <mergeCell ref="B50:I50"/>
    <mergeCell ref="J50:Q50"/>
    <mergeCell ref="B54:I54"/>
    <mergeCell ref="J54:Q54"/>
    <mergeCell ref="B10:I10"/>
    <mergeCell ref="J10:Q10"/>
    <mergeCell ref="S10:Z10"/>
    <mergeCell ref="J29:Q29"/>
    <mergeCell ref="S29:Z29"/>
    <mergeCell ref="B12:I12"/>
    <mergeCell ref="J12:Q12"/>
    <mergeCell ref="S12:Z12"/>
    <mergeCell ref="B22:I22"/>
    <mergeCell ref="J22:Q22"/>
    <mergeCell ref="B24:I24"/>
    <mergeCell ref="J24:Q24"/>
    <mergeCell ref="S24:Z24"/>
    <mergeCell ref="B29:I29"/>
    <mergeCell ref="B25:I25"/>
    <mergeCell ref="J25:Q25"/>
    <mergeCell ref="S25:Z25"/>
    <mergeCell ref="B51:I51"/>
    <mergeCell ref="J51:Q51"/>
    <mergeCell ref="S51:Z51"/>
    <mergeCell ref="B52:I52"/>
    <mergeCell ref="J47:Q47"/>
    <mergeCell ref="S47:Z47"/>
    <mergeCell ref="B48:I48"/>
    <mergeCell ref="J48:Q48"/>
    <mergeCell ref="S48:Z48"/>
    <mergeCell ref="B49:I49"/>
    <mergeCell ref="J49:Q49"/>
    <mergeCell ref="S49:Z49"/>
    <mergeCell ref="S50:Z50"/>
    <mergeCell ref="J52:Q52"/>
    <mergeCell ref="S52:Z52"/>
    <mergeCell ref="J21:Q21"/>
    <mergeCell ref="S21:Z21"/>
    <mergeCell ref="B23:I23"/>
    <mergeCell ref="J23:Q23"/>
    <mergeCell ref="S23:Z23"/>
    <mergeCell ref="B27:I27"/>
    <mergeCell ref="J27:Q27"/>
    <mergeCell ref="S27:Z27"/>
    <mergeCell ref="B28:I28"/>
    <mergeCell ref="J28:Q28"/>
    <mergeCell ref="S28:Z28"/>
    <mergeCell ref="B26:I26"/>
    <mergeCell ref="J26:Q26"/>
    <mergeCell ref="S26:Z26"/>
    <mergeCell ref="B32:Z32"/>
    <mergeCell ref="B35:I35"/>
    <mergeCell ref="J35:Q35"/>
    <mergeCell ref="S35:Z35"/>
    <mergeCell ref="B33:I33"/>
    <mergeCell ref="J33:Q33"/>
    <mergeCell ref="S33:Z33"/>
    <mergeCell ref="B34:I34"/>
    <mergeCell ref="J34:Q34"/>
    <mergeCell ref="S34:Z34"/>
    <mergeCell ref="B36:I36"/>
    <mergeCell ref="J36:Q36"/>
    <mergeCell ref="S36:Z36"/>
    <mergeCell ref="B37:I37"/>
    <mergeCell ref="J37:Q37"/>
    <mergeCell ref="S37:Z37"/>
    <mergeCell ref="S44:Z44"/>
    <mergeCell ref="J40:Q40"/>
    <mergeCell ref="S40:Z40"/>
    <mergeCell ref="B41:I41"/>
    <mergeCell ref="J41:Q41"/>
    <mergeCell ref="S41:Z41"/>
    <mergeCell ref="B38:I38"/>
    <mergeCell ref="J38:Q38"/>
    <mergeCell ref="S38:Z38"/>
    <mergeCell ref="B42:I42"/>
    <mergeCell ref="J42:Q42"/>
    <mergeCell ref="S42:Z42"/>
    <mergeCell ref="B39:I39"/>
    <mergeCell ref="J39:Q39"/>
    <mergeCell ref="S39:Z39"/>
    <mergeCell ref="B40:I40"/>
    <mergeCell ref="B46:I46"/>
    <mergeCell ref="J46:Q46"/>
    <mergeCell ref="S46:Z46"/>
    <mergeCell ref="B47:I47"/>
    <mergeCell ref="B43:I43"/>
    <mergeCell ref="J43:Q43"/>
    <mergeCell ref="S43:Z43"/>
    <mergeCell ref="B44:I44"/>
    <mergeCell ref="J44:Q44"/>
    <mergeCell ref="B45:I45"/>
    <mergeCell ref="J45:Q45"/>
    <mergeCell ref="S45:Z45"/>
    <mergeCell ref="S54:Z54"/>
    <mergeCell ref="B55:I55"/>
    <mergeCell ref="J55:Q55"/>
    <mergeCell ref="S55:Z55"/>
    <mergeCell ref="B59:I59"/>
    <mergeCell ref="J59:Q59"/>
    <mergeCell ref="S59:Z59"/>
    <mergeCell ref="B56:I56"/>
    <mergeCell ref="J56:Q56"/>
    <mergeCell ref="S56:Z56"/>
    <mergeCell ref="B58:I58"/>
    <mergeCell ref="J58:Q58"/>
    <mergeCell ref="S58:Z58"/>
    <mergeCell ref="B57:I57"/>
    <mergeCell ref="J57:Q57"/>
    <mergeCell ref="S57:Z57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fitToHeight="4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AC61"/>
  <sheetViews>
    <sheetView showGridLines="0" showZeros="0" workbookViewId="0"/>
  </sheetViews>
  <sheetFormatPr defaultColWidth="9.33203125" defaultRowHeight="11.25"/>
  <cols>
    <col min="1" max="1" width="2.83203125" style="16" customWidth="1"/>
    <col min="2" max="26" width="4" style="16" customWidth="1"/>
    <col min="27" max="16384" width="9.33203125" style="16"/>
  </cols>
  <sheetData>
    <row r="2" spans="2:28">
      <c r="B2" s="16" t="str">
        <f>'3의2(2)1쪽'!B11</f>
        <v>■ 법인세법 시행규칙 [별지 제3호의2서식(2)] &lt;개정 2021. 10. 28.&gt;</v>
      </c>
      <c r="Z2" s="17" t="s">
        <v>106</v>
      </c>
    </row>
    <row r="3" spans="2:28" ht="12.95" customHeight="1">
      <c r="B3" s="95" t="str">
        <f>'3의2(2)1쪽'!B12:Z12</f>
        <v>합계 표준재무상태표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7"/>
    </row>
    <row r="4" spans="2:28" ht="12.95" customHeight="1">
      <c r="B4" s="3"/>
      <c r="C4" s="4"/>
      <c r="D4" s="4"/>
      <c r="E4" s="4"/>
      <c r="F4" s="4"/>
      <c r="G4" s="4"/>
      <c r="H4" s="4"/>
      <c r="I4" s="4"/>
      <c r="J4" s="4"/>
      <c r="K4" s="78" t="s">
        <v>0</v>
      </c>
      <c r="L4" s="78"/>
      <c r="M4" s="78"/>
      <c r="N4" s="78"/>
      <c r="O4" s="78"/>
      <c r="P4" s="78"/>
      <c r="Q4" s="78"/>
      <c r="R4" s="4"/>
      <c r="S4" s="4"/>
      <c r="T4" s="4"/>
      <c r="U4" s="4"/>
      <c r="V4" s="4"/>
      <c r="W4" s="4"/>
      <c r="X4" s="4"/>
      <c r="Y4" s="4"/>
      <c r="Z4" s="18" t="s">
        <v>1</v>
      </c>
    </row>
    <row r="5" spans="2:28" ht="6" customHeight="1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1"/>
    </row>
    <row r="6" spans="2:28" ht="12.95" customHeight="1">
      <c r="B6" s="141" t="s">
        <v>2</v>
      </c>
      <c r="C6" s="101"/>
      <c r="D6" s="101"/>
      <c r="E6" s="101"/>
      <c r="F6" s="101"/>
      <c r="G6" s="142">
        <f>'3의2(2)1쪽'!G15:M15</f>
        <v>2038111111</v>
      </c>
      <c r="H6" s="142"/>
      <c r="I6" s="142"/>
      <c r="J6" s="142"/>
      <c r="K6" s="142"/>
      <c r="L6" s="142"/>
      <c r="M6" s="142"/>
      <c r="N6" s="136" t="s">
        <v>3</v>
      </c>
      <c r="O6" s="136"/>
      <c r="P6" s="136"/>
      <c r="Q6" s="143" t="str">
        <f>[1]기본정보!F6</f>
        <v>조세통람</v>
      </c>
      <c r="R6" s="144"/>
      <c r="S6" s="144"/>
      <c r="T6" s="145"/>
      <c r="U6" s="138">
        <f>[1]기본정보!F16</f>
        <v>45291</v>
      </c>
      <c r="V6" s="138"/>
      <c r="W6" s="138"/>
      <c r="X6" s="138"/>
      <c r="Y6" s="138"/>
      <c r="Z6" s="139"/>
    </row>
    <row r="7" spans="2:28" ht="12.95" customHeight="1">
      <c r="B7" s="141" t="s">
        <v>4</v>
      </c>
      <c r="C7" s="101"/>
      <c r="D7" s="101"/>
      <c r="E7" s="101"/>
      <c r="F7" s="101"/>
      <c r="G7" s="140">
        <f>'3의2(2)1쪽'!G16:M16</f>
        <v>1101112222222</v>
      </c>
      <c r="H7" s="140"/>
      <c r="I7" s="140"/>
      <c r="J7" s="140"/>
      <c r="K7" s="140"/>
      <c r="L7" s="140"/>
      <c r="M7" s="140"/>
      <c r="N7" s="136"/>
      <c r="O7" s="136"/>
      <c r="P7" s="136"/>
      <c r="Q7" s="146"/>
      <c r="R7" s="147"/>
      <c r="S7" s="147"/>
      <c r="T7" s="148"/>
      <c r="U7" s="138"/>
      <c r="V7" s="138"/>
      <c r="W7" s="138"/>
      <c r="X7" s="138"/>
      <c r="Y7" s="138"/>
      <c r="Z7" s="139"/>
    </row>
    <row r="8" spans="2:28" ht="12.95" customHeight="1">
      <c r="B8" s="124">
        <f>[1]기본정보!F16</f>
        <v>45291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6"/>
    </row>
    <row r="9" spans="2:28" ht="12.95" customHeight="1">
      <c r="B9" s="135" t="s">
        <v>6</v>
      </c>
      <c r="C9" s="136"/>
      <c r="D9" s="136"/>
      <c r="E9" s="136"/>
      <c r="F9" s="136"/>
      <c r="G9" s="136"/>
      <c r="H9" s="136"/>
      <c r="I9" s="136"/>
      <c r="J9" s="136" t="s">
        <v>7</v>
      </c>
      <c r="K9" s="136"/>
      <c r="L9" s="136"/>
      <c r="M9" s="136"/>
      <c r="N9" s="136"/>
      <c r="O9" s="136"/>
      <c r="P9" s="136"/>
      <c r="Q9" s="136"/>
      <c r="R9" s="27" t="s">
        <v>8</v>
      </c>
      <c r="S9" s="136" t="s">
        <v>9</v>
      </c>
      <c r="T9" s="136"/>
      <c r="U9" s="136"/>
      <c r="V9" s="136"/>
      <c r="W9" s="136"/>
      <c r="X9" s="136"/>
      <c r="Y9" s="136"/>
      <c r="Z9" s="137"/>
    </row>
    <row r="10" spans="2:28" s="9" customFormat="1" ht="12.95" customHeight="1">
      <c r="B10" s="40"/>
      <c r="C10" s="41"/>
      <c r="D10" s="41"/>
      <c r="E10" s="41"/>
      <c r="F10" s="41"/>
      <c r="G10" s="41"/>
      <c r="H10" s="41"/>
      <c r="I10" s="41"/>
      <c r="J10" s="101" t="s">
        <v>128</v>
      </c>
      <c r="K10" s="101"/>
      <c r="L10" s="101"/>
      <c r="M10" s="101"/>
      <c r="N10" s="101"/>
      <c r="O10" s="101"/>
      <c r="P10" s="101"/>
      <c r="Q10" s="101"/>
      <c r="R10" s="31">
        <v>256</v>
      </c>
      <c r="S10" s="41"/>
      <c r="T10" s="41"/>
      <c r="U10" s="41"/>
      <c r="V10" s="41"/>
      <c r="W10" s="41"/>
      <c r="X10" s="41"/>
      <c r="Y10" s="41"/>
      <c r="Z10" s="45"/>
      <c r="AB10" s="39">
        <f>+S10-B10</f>
        <v>0</v>
      </c>
    </row>
    <row r="11" spans="2:28" s="9" customFormat="1" ht="12.95" customHeight="1">
      <c r="B11" s="127"/>
      <c r="C11" s="128"/>
      <c r="D11" s="128"/>
      <c r="E11" s="128"/>
      <c r="F11" s="128"/>
      <c r="G11" s="128"/>
      <c r="H11" s="128"/>
      <c r="I11" s="128"/>
      <c r="J11" s="129" t="s">
        <v>77</v>
      </c>
      <c r="K11" s="129"/>
      <c r="L11" s="129"/>
      <c r="M11" s="129"/>
      <c r="N11" s="129"/>
      <c r="O11" s="129"/>
      <c r="P11" s="129"/>
      <c r="Q11" s="130"/>
      <c r="R11" s="30">
        <v>257</v>
      </c>
      <c r="S11" s="131"/>
      <c r="T11" s="128"/>
      <c r="U11" s="128"/>
      <c r="V11" s="128"/>
      <c r="W11" s="128"/>
      <c r="X11" s="128"/>
      <c r="Y11" s="128"/>
      <c r="Z11" s="132"/>
      <c r="AB11" s="39">
        <f>+B11-S11</f>
        <v>0</v>
      </c>
    </row>
    <row r="12" spans="2:28" s="9" customFormat="1" ht="12.95" customHeight="1">
      <c r="B12" s="40"/>
      <c r="C12" s="41"/>
      <c r="D12" s="41"/>
      <c r="E12" s="41"/>
      <c r="F12" s="41"/>
      <c r="G12" s="41"/>
      <c r="H12" s="41"/>
      <c r="I12" s="41"/>
      <c r="J12" s="133" t="s">
        <v>242</v>
      </c>
      <c r="K12" s="133"/>
      <c r="L12" s="133"/>
      <c r="M12" s="133"/>
      <c r="N12" s="133"/>
      <c r="O12" s="133"/>
      <c r="P12" s="133"/>
      <c r="Q12" s="134"/>
      <c r="R12" s="23">
        <v>258</v>
      </c>
      <c r="S12" s="44"/>
      <c r="T12" s="41"/>
      <c r="U12" s="41"/>
      <c r="V12" s="41"/>
      <c r="W12" s="41"/>
      <c r="X12" s="41"/>
      <c r="Y12" s="41"/>
      <c r="Z12" s="45"/>
      <c r="AB12" s="39">
        <f>+S12-B12</f>
        <v>0</v>
      </c>
    </row>
    <row r="13" spans="2:28" s="9" customFormat="1" ht="12.95" customHeight="1">
      <c r="B13" s="40"/>
      <c r="C13" s="41"/>
      <c r="D13" s="41"/>
      <c r="E13" s="41"/>
      <c r="F13" s="41"/>
      <c r="G13" s="41"/>
      <c r="H13" s="41"/>
      <c r="I13" s="41"/>
      <c r="J13" s="73" t="s">
        <v>77</v>
      </c>
      <c r="K13" s="73"/>
      <c r="L13" s="73"/>
      <c r="M13" s="73"/>
      <c r="N13" s="73"/>
      <c r="O13" s="73"/>
      <c r="P13" s="73"/>
      <c r="Q13" s="86"/>
      <c r="R13" s="23">
        <v>259</v>
      </c>
      <c r="S13" s="44"/>
      <c r="T13" s="41"/>
      <c r="U13" s="41"/>
      <c r="V13" s="41"/>
      <c r="W13" s="41"/>
      <c r="X13" s="41"/>
      <c r="Y13" s="41"/>
      <c r="Z13" s="45"/>
      <c r="AB13" s="39">
        <f>+B13-S13</f>
        <v>0</v>
      </c>
    </row>
    <row r="14" spans="2:28" s="9" customFormat="1" ht="12.95" customHeight="1">
      <c r="B14" s="50">
        <f>SUM(B15:I19)</f>
        <v>0</v>
      </c>
      <c r="C14" s="51"/>
      <c r="D14" s="51"/>
      <c r="E14" s="51"/>
      <c r="F14" s="51"/>
      <c r="G14" s="51"/>
      <c r="H14" s="51"/>
      <c r="I14" s="51"/>
      <c r="J14" s="46" t="s">
        <v>231</v>
      </c>
      <c r="K14" s="46"/>
      <c r="L14" s="46"/>
      <c r="M14" s="46"/>
      <c r="N14" s="46"/>
      <c r="O14" s="46"/>
      <c r="P14" s="46"/>
      <c r="Q14" s="47"/>
      <c r="R14" s="23">
        <v>268</v>
      </c>
      <c r="S14" s="52">
        <f>SUM(S15:Z19)</f>
        <v>0</v>
      </c>
      <c r="T14" s="51"/>
      <c r="U14" s="51"/>
      <c r="V14" s="51"/>
      <c r="W14" s="51"/>
      <c r="X14" s="51"/>
      <c r="Y14" s="51"/>
      <c r="Z14" s="53"/>
      <c r="AB14" s="39">
        <f t="shared" ref="AB14:AB23" si="0">+S14-B14</f>
        <v>0</v>
      </c>
    </row>
    <row r="15" spans="2:28" s="9" customFormat="1" ht="12.95" customHeight="1">
      <c r="B15" s="40"/>
      <c r="C15" s="41"/>
      <c r="D15" s="41"/>
      <c r="E15" s="41"/>
      <c r="F15" s="41"/>
      <c r="G15" s="41"/>
      <c r="H15" s="41"/>
      <c r="I15" s="41"/>
      <c r="J15" s="73" t="s">
        <v>129</v>
      </c>
      <c r="K15" s="73"/>
      <c r="L15" s="73"/>
      <c r="M15" s="73"/>
      <c r="N15" s="73"/>
      <c r="O15" s="73"/>
      <c r="P15" s="73"/>
      <c r="Q15" s="86"/>
      <c r="R15" s="23">
        <v>269</v>
      </c>
      <c r="S15" s="44"/>
      <c r="T15" s="41"/>
      <c r="U15" s="41"/>
      <c r="V15" s="41"/>
      <c r="W15" s="41"/>
      <c r="X15" s="41"/>
      <c r="Y15" s="41"/>
      <c r="Z15" s="45"/>
      <c r="AB15" s="39">
        <f t="shared" si="0"/>
        <v>0</v>
      </c>
    </row>
    <row r="16" spans="2:28" s="9" customFormat="1" ht="12.95" customHeight="1">
      <c r="B16" s="40"/>
      <c r="C16" s="41"/>
      <c r="D16" s="41"/>
      <c r="E16" s="41"/>
      <c r="F16" s="41"/>
      <c r="G16" s="41"/>
      <c r="H16" s="41"/>
      <c r="I16" s="41"/>
      <c r="J16" s="73" t="s">
        <v>130</v>
      </c>
      <c r="K16" s="73"/>
      <c r="L16" s="73"/>
      <c r="M16" s="73"/>
      <c r="N16" s="73"/>
      <c r="O16" s="73"/>
      <c r="P16" s="73"/>
      <c r="Q16" s="86"/>
      <c r="R16" s="23">
        <v>270</v>
      </c>
      <c r="S16" s="44"/>
      <c r="T16" s="41"/>
      <c r="U16" s="41"/>
      <c r="V16" s="41"/>
      <c r="W16" s="41"/>
      <c r="X16" s="41"/>
      <c r="Y16" s="41"/>
      <c r="Z16" s="45"/>
      <c r="AB16" s="39">
        <f t="shared" si="0"/>
        <v>0</v>
      </c>
    </row>
    <row r="17" spans="2:29" s="9" customFormat="1" ht="12.95" customHeight="1">
      <c r="B17" s="40"/>
      <c r="C17" s="41"/>
      <c r="D17" s="41"/>
      <c r="E17" s="41"/>
      <c r="F17" s="41"/>
      <c r="G17" s="41"/>
      <c r="H17" s="41"/>
      <c r="I17" s="41"/>
      <c r="J17" s="73" t="s">
        <v>131</v>
      </c>
      <c r="K17" s="73"/>
      <c r="L17" s="73"/>
      <c r="M17" s="73"/>
      <c r="N17" s="73"/>
      <c r="O17" s="73"/>
      <c r="P17" s="73"/>
      <c r="Q17" s="86"/>
      <c r="R17" s="23">
        <v>271</v>
      </c>
      <c r="S17" s="44"/>
      <c r="T17" s="41"/>
      <c r="U17" s="41"/>
      <c r="V17" s="41"/>
      <c r="W17" s="41"/>
      <c r="X17" s="41"/>
      <c r="Y17" s="41"/>
      <c r="Z17" s="45"/>
      <c r="AB17" s="39">
        <f t="shared" si="0"/>
        <v>0</v>
      </c>
    </row>
    <row r="18" spans="2:29" s="9" customFormat="1" ht="12.95" customHeight="1">
      <c r="B18" s="40"/>
      <c r="C18" s="41"/>
      <c r="D18" s="41"/>
      <c r="E18" s="41"/>
      <c r="F18" s="41"/>
      <c r="G18" s="41"/>
      <c r="H18" s="41"/>
      <c r="I18" s="41"/>
      <c r="J18" s="73" t="s">
        <v>132</v>
      </c>
      <c r="K18" s="73"/>
      <c r="L18" s="73"/>
      <c r="M18" s="73"/>
      <c r="N18" s="73"/>
      <c r="O18" s="73"/>
      <c r="P18" s="73"/>
      <c r="Q18" s="86"/>
      <c r="R18" s="23">
        <v>272</v>
      </c>
      <c r="S18" s="44"/>
      <c r="T18" s="41"/>
      <c r="U18" s="41"/>
      <c r="V18" s="41"/>
      <c r="W18" s="41"/>
      <c r="X18" s="41"/>
      <c r="Y18" s="41"/>
      <c r="Z18" s="45"/>
      <c r="AB18" s="39">
        <f t="shared" si="0"/>
        <v>0</v>
      </c>
    </row>
    <row r="19" spans="2:29" s="9" customFormat="1" ht="12.95" customHeight="1">
      <c r="B19" s="40"/>
      <c r="C19" s="41"/>
      <c r="D19" s="41"/>
      <c r="E19" s="41"/>
      <c r="F19" s="41"/>
      <c r="G19" s="41"/>
      <c r="H19" s="41"/>
      <c r="I19" s="41"/>
      <c r="J19" s="73" t="s">
        <v>237</v>
      </c>
      <c r="K19" s="73"/>
      <c r="L19" s="73"/>
      <c r="M19" s="73"/>
      <c r="N19" s="73"/>
      <c r="O19" s="73"/>
      <c r="P19" s="73"/>
      <c r="Q19" s="86"/>
      <c r="R19" s="23">
        <v>273</v>
      </c>
      <c r="S19" s="44"/>
      <c r="T19" s="41"/>
      <c r="U19" s="41"/>
      <c r="V19" s="41"/>
      <c r="W19" s="41"/>
      <c r="X19" s="41"/>
      <c r="Y19" s="41"/>
      <c r="Z19" s="45"/>
      <c r="AB19" s="39">
        <f t="shared" si="0"/>
        <v>0</v>
      </c>
    </row>
    <row r="20" spans="2:29" s="9" customFormat="1" ht="12.95" customHeight="1">
      <c r="B20" s="40">
        <v>0</v>
      </c>
      <c r="C20" s="41"/>
      <c r="D20" s="41"/>
      <c r="E20" s="41"/>
      <c r="F20" s="41"/>
      <c r="G20" s="41"/>
      <c r="H20" s="41"/>
      <c r="I20" s="41"/>
      <c r="J20" s="46" t="s">
        <v>189</v>
      </c>
      <c r="K20" s="46"/>
      <c r="L20" s="46"/>
      <c r="M20" s="46"/>
      <c r="N20" s="46"/>
      <c r="O20" s="46"/>
      <c r="P20" s="46"/>
      <c r="Q20" s="47"/>
      <c r="R20" s="23">
        <v>278</v>
      </c>
      <c r="S20" s="44">
        <v>0</v>
      </c>
      <c r="T20" s="41"/>
      <c r="U20" s="41"/>
      <c r="V20" s="41"/>
      <c r="W20" s="41"/>
      <c r="X20" s="41"/>
      <c r="Y20" s="41"/>
      <c r="Z20" s="45"/>
      <c r="AB20" s="39">
        <f t="shared" si="0"/>
        <v>0</v>
      </c>
    </row>
    <row r="21" spans="2:29" s="9" customFormat="1" ht="12.95" customHeight="1">
      <c r="B21" s="40">
        <v>0</v>
      </c>
      <c r="C21" s="41"/>
      <c r="D21" s="41"/>
      <c r="E21" s="41"/>
      <c r="F21" s="41"/>
      <c r="G21" s="41"/>
      <c r="H21" s="41"/>
      <c r="I21" s="41"/>
      <c r="J21" s="46" t="s">
        <v>190</v>
      </c>
      <c r="K21" s="46"/>
      <c r="L21" s="46"/>
      <c r="M21" s="46"/>
      <c r="N21" s="46"/>
      <c r="O21" s="46"/>
      <c r="P21" s="46"/>
      <c r="Q21" s="47"/>
      <c r="R21" s="23">
        <v>279</v>
      </c>
      <c r="S21" s="44">
        <v>0</v>
      </c>
      <c r="T21" s="41"/>
      <c r="U21" s="41"/>
      <c r="V21" s="41"/>
      <c r="W21" s="41"/>
      <c r="X21" s="41"/>
      <c r="Y21" s="41"/>
      <c r="Z21" s="45"/>
      <c r="AB21" s="39">
        <f t="shared" si="0"/>
        <v>0</v>
      </c>
    </row>
    <row r="22" spans="2:29" s="9" customFormat="1" ht="12.95" customHeight="1">
      <c r="B22" s="50">
        <f>SUM(B23:I26)+B27+B34+B41+B42+B43+SUM(B47:I52)+SUM(B58:I60)+SUM('3의2(2)6쪽'!B10:I11)</f>
        <v>0</v>
      </c>
      <c r="C22" s="51"/>
      <c r="D22" s="51"/>
      <c r="E22" s="51"/>
      <c r="F22" s="51"/>
      <c r="G22" s="51"/>
      <c r="H22" s="51"/>
      <c r="I22" s="51"/>
      <c r="J22" s="46" t="s">
        <v>33</v>
      </c>
      <c r="K22" s="46"/>
      <c r="L22" s="46"/>
      <c r="M22" s="46"/>
      <c r="N22" s="46"/>
      <c r="O22" s="46"/>
      <c r="P22" s="46"/>
      <c r="Q22" s="47"/>
      <c r="R22" s="28">
        <v>284</v>
      </c>
      <c r="S22" s="51">
        <f>SUM(S23:Z26)+S27+S34+S41+S42+S43+SUM(S47:Z52)+SUM(S58:Z60)+SUM('3의2(2)6쪽'!S10:Z11)</f>
        <v>0</v>
      </c>
      <c r="T22" s="51"/>
      <c r="U22" s="51"/>
      <c r="V22" s="51"/>
      <c r="W22" s="51"/>
      <c r="X22" s="51"/>
      <c r="Y22" s="51"/>
      <c r="Z22" s="53"/>
      <c r="AB22" s="39">
        <f t="shared" si="0"/>
        <v>0</v>
      </c>
    </row>
    <row r="23" spans="2:29" s="9" customFormat="1" ht="12.95" customHeight="1">
      <c r="B23" s="40">
        <v>0</v>
      </c>
      <c r="C23" s="41"/>
      <c r="D23" s="41"/>
      <c r="E23" s="41"/>
      <c r="F23" s="41"/>
      <c r="G23" s="41"/>
      <c r="H23" s="41"/>
      <c r="I23" s="41"/>
      <c r="J23" s="46" t="s">
        <v>34</v>
      </c>
      <c r="K23" s="46"/>
      <c r="L23" s="46"/>
      <c r="M23" s="46"/>
      <c r="N23" s="46"/>
      <c r="O23" s="46"/>
      <c r="P23" s="46"/>
      <c r="Q23" s="47"/>
      <c r="R23" s="23">
        <v>285</v>
      </c>
      <c r="S23" s="44">
        <v>0</v>
      </c>
      <c r="T23" s="41"/>
      <c r="U23" s="41"/>
      <c r="V23" s="41"/>
      <c r="W23" s="41"/>
      <c r="X23" s="41"/>
      <c r="Y23" s="41"/>
      <c r="Z23" s="45"/>
      <c r="AB23" s="39">
        <f t="shared" si="0"/>
        <v>0</v>
      </c>
      <c r="AC23" s="29"/>
    </row>
    <row r="24" spans="2:29" s="9" customFormat="1" ht="12.95" customHeight="1">
      <c r="B24" s="40"/>
      <c r="C24" s="41"/>
      <c r="D24" s="41"/>
      <c r="E24" s="41"/>
      <c r="F24" s="41"/>
      <c r="G24" s="41"/>
      <c r="H24" s="41"/>
      <c r="I24" s="41"/>
      <c r="J24" s="73" t="s">
        <v>95</v>
      </c>
      <c r="K24" s="73"/>
      <c r="L24" s="73"/>
      <c r="M24" s="73"/>
      <c r="N24" s="73"/>
      <c r="O24" s="73"/>
      <c r="P24" s="73"/>
      <c r="Q24" s="86"/>
      <c r="R24" s="23">
        <v>286</v>
      </c>
      <c r="S24" s="44"/>
      <c r="T24" s="41"/>
      <c r="U24" s="41"/>
      <c r="V24" s="41"/>
      <c r="W24" s="41"/>
      <c r="X24" s="41"/>
      <c r="Y24" s="41"/>
      <c r="Z24" s="45"/>
      <c r="AB24" s="39">
        <f>+B24-S24</f>
        <v>0</v>
      </c>
    </row>
    <row r="25" spans="2:29" s="9" customFormat="1" ht="12.95" customHeight="1">
      <c r="B25" s="40">
        <v>0</v>
      </c>
      <c r="C25" s="41"/>
      <c r="D25" s="41"/>
      <c r="E25" s="41"/>
      <c r="F25" s="41"/>
      <c r="G25" s="41"/>
      <c r="H25" s="41"/>
      <c r="I25" s="41"/>
      <c r="J25" s="46" t="s">
        <v>35</v>
      </c>
      <c r="K25" s="46"/>
      <c r="L25" s="46"/>
      <c r="M25" s="46"/>
      <c r="N25" s="46"/>
      <c r="O25" s="46"/>
      <c r="P25" s="46"/>
      <c r="Q25" s="47"/>
      <c r="R25" s="23">
        <v>287</v>
      </c>
      <c r="S25" s="44">
        <v>0</v>
      </c>
      <c r="T25" s="41"/>
      <c r="U25" s="41"/>
      <c r="V25" s="41"/>
      <c r="W25" s="41"/>
      <c r="X25" s="41"/>
      <c r="Y25" s="41"/>
      <c r="Z25" s="45"/>
      <c r="AB25" s="39">
        <f>+S25-B25</f>
        <v>0</v>
      </c>
    </row>
    <row r="26" spans="2:29" s="9" customFormat="1" ht="12.95" customHeight="1">
      <c r="B26" s="40"/>
      <c r="C26" s="41"/>
      <c r="D26" s="41"/>
      <c r="E26" s="41"/>
      <c r="F26" s="41"/>
      <c r="G26" s="41"/>
      <c r="H26" s="41"/>
      <c r="I26" s="41"/>
      <c r="J26" s="73" t="s">
        <v>95</v>
      </c>
      <c r="K26" s="73"/>
      <c r="L26" s="73"/>
      <c r="M26" s="73"/>
      <c r="N26" s="73"/>
      <c r="O26" s="73"/>
      <c r="P26" s="73"/>
      <c r="Q26" s="86"/>
      <c r="R26" s="23">
        <v>288</v>
      </c>
      <c r="S26" s="44"/>
      <c r="T26" s="41"/>
      <c r="U26" s="41"/>
      <c r="V26" s="41"/>
      <c r="W26" s="41"/>
      <c r="X26" s="41"/>
      <c r="Y26" s="41"/>
      <c r="Z26" s="45"/>
      <c r="AB26" s="39">
        <f>+B26-S26</f>
        <v>0</v>
      </c>
    </row>
    <row r="27" spans="2:29" s="9" customFormat="1" ht="12.95" customHeight="1">
      <c r="B27" s="50">
        <f>SUM(B28:I33)</f>
        <v>0</v>
      </c>
      <c r="C27" s="51"/>
      <c r="D27" s="51"/>
      <c r="E27" s="51"/>
      <c r="F27" s="51"/>
      <c r="G27" s="51"/>
      <c r="H27" s="51"/>
      <c r="I27" s="51"/>
      <c r="J27" s="46" t="s">
        <v>36</v>
      </c>
      <c r="K27" s="46"/>
      <c r="L27" s="46"/>
      <c r="M27" s="46"/>
      <c r="N27" s="46"/>
      <c r="O27" s="46"/>
      <c r="P27" s="46"/>
      <c r="Q27" s="47"/>
      <c r="R27" s="28">
        <v>289</v>
      </c>
      <c r="S27" s="51">
        <f>SUM(S28:Z33)</f>
        <v>0</v>
      </c>
      <c r="T27" s="51"/>
      <c r="U27" s="51"/>
      <c r="V27" s="51"/>
      <c r="W27" s="51"/>
      <c r="X27" s="51"/>
      <c r="Y27" s="51"/>
      <c r="Z27" s="53"/>
      <c r="AB27" s="39">
        <f t="shared" ref="AB27:AB28" si="1">+S27-B27</f>
        <v>0</v>
      </c>
    </row>
    <row r="28" spans="2:29" s="9" customFormat="1" ht="12.95" customHeight="1">
      <c r="B28" s="40"/>
      <c r="C28" s="41"/>
      <c r="D28" s="41"/>
      <c r="E28" s="41"/>
      <c r="F28" s="41"/>
      <c r="G28" s="41"/>
      <c r="H28" s="41"/>
      <c r="I28" s="41"/>
      <c r="J28" s="46" t="s">
        <v>250</v>
      </c>
      <c r="K28" s="46"/>
      <c r="L28" s="46"/>
      <c r="M28" s="46"/>
      <c r="N28" s="46"/>
      <c r="O28" s="46"/>
      <c r="P28" s="46"/>
      <c r="Q28" s="47"/>
      <c r="R28" s="23">
        <v>290</v>
      </c>
      <c r="S28" s="44"/>
      <c r="T28" s="41"/>
      <c r="U28" s="41"/>
      <c r="V28" s="41"/>
      <c r="W28" s="41"/>
      <c r="X28" s="41"/>
      <c r="Y28" s="41"/>
      <c r="Z28" s="45"/>
      <c r="AB28" s="39">
        <f t="shared" si="1"/>
        <v>0</v>
      </c>
    </row>
    <row r="29" spans="2:29" s="9" customFormat="1" ht="12.95" customHeight="1">
      <c r="B29" s="40"/>
      <c r="C29" s="41"/>
      <c r="D29" s="41"/>
      <c r="E29" s="41"/>
      <c r="F29" s="41"/>
      <c r="G29" s="41"/>
      <c r="H29" s="41"/>
      <c r="I29" s="41"/>
      <c r="J29" s="73" t="s">
        <v>77</v>
      </c>
      <c r="K29" s="73"/>
      <c r="L29" s="73"/>
      <c r="M29" s="73"/>
      <c r="N29" s="73"/>
      <c r="O29" s="73"/>
      <c r="P29" s="73"/>
      <c r="Q29" s="86"/>
      <c r="R29" s="23">
        <v>291</v>
      </c>
      <c r="S29" s="44"/>
      <c r="T29" s="41"/>
      <c r="U29" s="41"/>
      <c r="V29" s="41"/>
      <c r="W29" s="41"/>
      <c r="X29" s="41"/>
      <c r="Y29" s="41"/>
      <c r="Z29" s="45"/>
      <c r="AB29" s="39">
        <f>+B29-S29</f>
        <v>0</v>
      </c>
    </row>
    <row r="30" spans="2:29" s="9" customFormat="1" ht="12.95" customHeight="1">
      <c r="B30" s="40"/>
      <c r="C30" s="41"/>
      <c r="D30" s="41"/>
      <c r="E30" s="41"/>
      <c r="F30" s="41"/>
      <c r="G30" s="41"/>
      <c r="H30" s="41"/>
      <c r="I30" s="41"/>
      <c r="J30" s="46" t="s">
        <v>246</v>
      </c>
      <c r="K30" s="46"/>
      <c r="L30" s="46"/>
      <c r="M30" s="46"/>
      <c r="N30" s="46"/>
      <c r="O30" s="46"/>
      <c r="P30" s="46"/>
      <c r="Q30" s="47"/>
      <c r="R30" s="23">
        <v>292</v>
      </c>
      <c r="S30" s="44"/>
      <c r="T30" s="41"/>
      <c r="U30" s="41"/>
      <c r="V30" s="41"/>
      <c r="W30" s="41"/>
      <c r="X30" s="41"/>
      <c r="Y30" s="41"/>
      <c r="Z30" s="45"/>
      <c r="AB30" s="39">
        <f>+S30-B30</f>
        <v>0</v>
      </c>
    </row>
    <row r="31" spans="2:29" s="9" customFormat="1" ht="12.95" customHeight="1">
      <c r="B31" s="40"/>
      <c r="C31" s="41"/>
      <c r="D31" s="41"/>
      <c r="E31" s="41"/>
      <c r="F31" s="41"/>
      <c r="G31" s="41"/>
      <c r="H31" s="41"/>
      <c r="I31" s="41"/>
      <c r="J31" s="73" t="s">
        <v>77</v>
      </c>
      <c r="K31" s="73"/>
      <c r="L31" s="73"/>
      <c r="M31" s="73"/>
      <c r="N31" s="73"/>
      <c r="O31" s="73"/>
      <c r="P31" s="73"/>
      <c r="Q31" s="86"/>
      <c r="R31" s="23">
        <v>293</v>
      </c>
      <c r="S31" s="44"/>
      <c r="T31" s="41"/>
      <c r="U31" s="41"/>
      <c r="V31" s="41"/>
      <c r="W31" s="41"/>
      <c r="X31" s="41"/>
      <c r="Y31" s="41"/>
      <c r="Z31" s="45"/>
      <c r="AB31" s="39">
        <f>+B31-S31</f>
        <v>0</v>
      </c>
    </row>
    <row r="32" spans="2:29" s="9" customFormat="1" ht="12.95" customHeight="1">
      <c r="B32" s="40"/>
      <c r="C32" s="41"/>
      <c r="D32" s="41"/>
      <c r="E32" s="41"/>
      <c r="F32" s="41"/>
      <c r="G32" s="41"/>
      <c r="H32" s="41"/>
      <c r="I32" s="41"/>
      <c r="J32" s="46" t="s">
        <v>191</v>
      </c>
      <c r="K32" s="46"/>
      <c r="L32" s="46"/>
      <c r="M32" s="46"/>
      <c r="N32" s="46"/>
      <c r="O32" s="46"/>
      <c r="P32" s="46"/>
      <c r="Q32" s="47"/>
      <c r="R32" s="23">
        <v>294</v>
      </c>
      <c r="S32" s="44"/>
      <c r="T32" s="41"/>
      <c r="U32" s="41"/>
      <c r="V32" s="41"/>
      <c r="W32" s="41"/>
      <c r="X32" s="41"/>
      <c r="Y32" s="41"/>
      <c r="Z32" s="45"/>
      <c r="AB32" s="39">
        <f>+S32-B32</f>
        <v>0</v>
      </c>
    </row>
    <row r="33" spans="2:28" s="9" customFormat="1" ht="12.95" customHeight="1">
      <c r="B33" s="40"/>
      <c r="C33" s="41"/>
      <c r="D33" s="41"/>
      <c r="E33" s="41"/>
      <c r="F33" s="41"/>
      <c r="G33" s="41"/>
      <c r="H33" s="41"/>
      <c r="I33" s="41"/>
      <c r="J33" s="73" t="s">
        <v>77</v>
      </c>
      <c r="K33" s="73"/>
      <c r="L33" s="73"/>
      <c r="M33" s="73"/>
      <c r="N33" s="73"/>
      <c r="O33" s="73"/>
      <c r="P33" s="73"/>
      <c r="Q33" s="86"/>
      <c r="R33" s="23">
        <v>295</v>
      </c>
      <c r="S33" s="44"/>
      <c r="T33" s="41"/>
      <c r="U33" s="41"/>
      <c r="V33" s="41"/>
      <c r="W33" s="41"/>
      <c r="X33" s="41"/>
      <c r="Y33" s="41"/>
      <c r="Z33" s="45"/>
      <c r="AB33" s="39">
        <f>+B33-S33</f>
        <v>0</v>
      </c>
    </row>
    <row r="34" spans="2:28" s="9" customFormat="1" ht="12.95" customHeight="1">
      <c r="B34" s="50">
        <f>SUM(B35:I40)</f>
        <v>0</v>
      </c>
      <c r="C34" s="51"/>
      <c r="D34" s="51"/>
      <c r="E34" s="51"/>
      <c r="F34" s="51"/>
      <c r="G34" s="51"/>
      <c r="H34" s="51"/>
      <c r="I34" s="51"/>
      <c r="J34" s="46" t="s">
        <v>251</v>
      </c>
      <c r="K34" s="46"/>
      <c r="L34" s="46"/>
      <c r="M34" s="46"/>
      <c r="N34" s="46"/>
      <c r="O34" s="46"/>
      <c r="P34" s="46"/>
      <c r="Q34" s="47"/>
      <c r="R34" s="23">
        <v>296</v>
      </c>
      <c r="S34" s="52">
        <f>SUM(S35:Z40)</f>
        <v>0</v>
      </c>
      <c r="T34" s="51"/>
      <c r="U34" s="51"/>
      <c r="V34" s="51"/>
      <c r="W34" s="51"/>
      <c r="X34" s="51"/>
      <c r="Y34" s="51"/>
      <c r="Z34" s="53"/>
      <c r="AB34" s="39">
        <f t="shared" ref="AB34:AB35" si="2">+S34-B34</f>
        <v>0</v>
      </c>
    </row>
    <row r="35" spans="2:28" s="9" customFormat="1" ht="12.95" customHeight="1">
      <c r="B35" s="40"/>
      <c r="C35" s="41"/>
      <c r="D35" s="41"/>
      <c r="E35" s="41"/>
      <c r="F35" s="41"/>
      <c r="G35" s="41"/>
      <c r="H35" s="41"/>
      <c r="I35" s="41"/>
      <c r="J35" s="73" t="s">
        <v>133</v>
      </c>
      <c r="K35" s="73"/>
      <c r="L35" s="73"/>
      <c r="M35" s="73"/>
      <c r="N35" s="73"/>
      <c r="O35" s="73"/>
      <c r="P35" s="73"/>
      <c r="Q35" s="86"/>
      <c r="R35" s="23">
        <v>297</v>
      </c>
      <c r="S35" s="44"/>
      <c r="T35" s="41"/>
      <c r="U35" s="41"/>
      <c r="V35" s="41"/>
      <c r="W35" s="41"/>
      <c r="X35" s="41"/>
      <c r="Y35" s="41"/>
      <c r="Z35" s="45"/>
      <c r="AB35" s="39">
        <f t="shared" si="2"/>
        <v>0</v>
      </c>
    </row>
    <row r="36" spans="2:28" s="9" customFormat="1" ht="12.95" customHeight="1">
      <c r="B36" s="40"/>
      <c r="C36" s="41"/>
      <c r="D36" s="41"/>
      <c r="E36" s="41"/>
      <c r="F36" s="41"/>
      <c r="G36" s="41"/>
      <c r="H36" s="41"/>
      <c r="I36" s="41"/>
      <c r="J36" s="73" t="s">
        <v>77</v>
      </c>
      <c r="K36" s="73"/>
      <c r="L36" s="73"/>
      <c r="M36" s="73"/>
      <c r="N36" s="73"/>
      <c r="O36" s="73"/>
      <c r="P36" s="73"/>
      <c r="Q36" s="86"/>
      <c r="R36" s="23">
        <v>298</v>
      </c>
      <c r="S36" s="44"/>
      <c r="T36" s="41"/>
      <c r="U36" s="41"/>
      <c r="V36" s="41"/>
      <c r="W36" s="41"/>
      <c r="X36" s="41"/>
      <c r="Y36" s="41"/>
      <c r="Z36" s="45"/>
      <c r="AB36" s="39">
        <f>+B36-S36</f>
        <v>0</v>
      </c>
    </row>
    <row r="37" spans="2:28" s="9" customFormat="1" ht="12.95" customHeight="1">
      <c r="B37" s="40"/>
      <c r="C37" s="41"/>
      <c r="D37" s="41"/>
      <c r="E37" s="41"/>
      <c r="F37" s="41"/>
      <c r="G37" s="41"/>
      <c r="H37" s="41"/>
      <c r="I37" s="41"/>
      <c r="J37" s="73" t="s">
        <v>134</v>
      </c>
      <c r="K37" s="73"/>
      <c r="L37" s="73"/>
      <c r="M37" s="73"/>
      <c r="N37" s="73"/>
      <c r="O37" s="73"/>
      <c r="P37" s="73"/>
      <c r="Q37" s="86"/>
      <c r="R37" s="23">
        <v>299</v>
      </c>
      <c r="S37" s="44"/>
      <c r="T37" s="41"/>
      <c r="U37" s="41"/>
      <c r="V37" s="41"/>
      <c r="W37" s="41"/>
      <c r="X37" s="41"/>
      <c r="Y37" s="41"/>
      <c r="Z37" s="45"/>
      <c r="AB37" s="39">
        <f>+S37-B37</f>
        <v>0</v>
      </c>
    </row>
    <row r="38" spans="2:28" s="9" customFormat="1" ht="12.95" customHeight="1">
      <c r="B38" s="40"/>
      <c r="C38" s="41"/>
      <c r="D38" s="41"/>
      <c r="E38" s="41"/>
      <c r="F38" s="41"/>
      <c r="G38" s="41"/>
      <c r="H38" s="41"/>
      <c r="I38" s="41"/>
      <c r="J38" s="73" t="s">
        <v>77</v>
      </c>
      <c r="K38" s="73"/>
      <c r="L38" s="73"/>
      <c r="M38" s="73"/>
      <c r="N38" s="73"/>
      <c r="O38" s="73"/>
      <c r="P38" s="73"/>
      <c r="Q38" s="86"/>
      <c r="R38" s="23">
        <v>300</v>
      </c>
      <c r="S38" s="44"/>
      <c r="T38" s="41"/>
      <c r="U38" s="41"/>
      <c r="V38" s="41"/>
      <c r="W38" s="41"/>
      <c r="X38" s="41"/>
      <c r="Y38" s="41"/>
      <c r="Z38" s="45"/>
      <c r="AB38" s="39">
        <f>+B38-S38</f>
        <v>0</v>
      </c>
    </row>
    <row r="39" spans="2:28" s="9" customFormat="1" ht="12.95" customHeight="1">
      <c r="B39" s="40"/>
      <c r="C39" s="41"/>
      <c r="D39" s="41"/>
      <c r="E39" s="41"/>
      <c r="F39" s="41"/>
      <c r="G39" s="41"/>
      <c r="H39" s="41"/>
      <c r="I39" s="41"/>
      <c r="J39" s="73" t="s">
        <v>135</v>
      </c>
      <c r="K39" s="73"/>
      <c r="L39" s="73"/>
      <c r="M39" s="73"/>
      <c r="N39" s="73"/>
      <c r="O39" s="73"/>
      <c r="P39" s="73"/>
      <c r="Q39" s="86"/>
      <c r="R39" s="23">
        <v>301</v>
      </c>
      <c r="S39" s="44"/>
      <c r="T39" s="41"/>
      <c r="U39" s="41"/>
      <c r="V39" s="41"/>
      <c r="W39" s="41"/>
      <c r="X39" s="41"/>
      <c r="Y39" s="41"/>
      <c r="Z39" s="45"/>
      <c r="AB39" s="39">
        <f>+S39-B39</f>
        <v>0</v>
      </c>
    </row>
    <row r="40" spans="2:28" s="9" customFormat="1" ht="12.95" customHeight="1">
      <c r="B40" s="40"/>
      <c r="C40" s="41"/>
      <c r="D40" s="41"/>
      <c r="E40" s="41"/>
      <c r="F40" s="41"/>
      <c r="G40" s="41"/>
      <c r="H40" s="41"/>
      <c r="I40" s="41"/>
      <c r="J40" s="73" t="s">
        <v>77</v>
      </c>
      <c r="K40" s="73"/>
      <c r="L40" s="73"/>
      <c r="M40" s="73"/>
      <c r="N40" s="73"/>
      <c r="O40" s="73"/>
      <c r="P40" s="73"/>
      <c r="Q40" s="86"/>
      <c r="R40" s="23">
        <v>302</v>
      </c>
      <c r="S40" s="44"/>
      <c r="T40" s="41"/>
      <c r="U40" s="41"/>
      <c r="V40" s="41"/>
      <c r="W40" s="41"/>
      <c r="X40" s="41"/>
      <c r="Y40" s="41"/>
      <c r="Z40" s="45"/>
      <c r="AB40" s="39">
        <f>+B40-S40</f>
        <v>0</v>
      </c>
    </row>
    <row r="41" spans="2:28" s="9" customFormat="1" ht="12.95" customHeight="1">
      <c r="B41" s="40"/>
      <c r="C41" s="41"/>
      <c r="D41" s="41"/>
      <c r="E41" s="41"/>
      <c r="F41" s="41"/>
      <c r="G41" s="41"/>
      <c r="H41" s="41"/>
      <c r="I41" s="41"/>
      <c r="J41" s="46" t="s">
        <v>236</v>
      </c>
      <c r="K41" s="46"/>
      <c r="L41" s="46"/>
      <c r="M41" s="46"/>
      <c r="N41" s="46"/>
      <c r="O41" s="46"/>
      <c r="P41" s="46"/>
      <c r="Q41" s="47"/>
      <c r="R41" s="23">
        <v>303</v>
      </c>
      <c r="S41" s="44"/>
      <c r="T41" s="41"/>
      <c r="U41" s="41"/>
      <c r="V41" s="41"/>
      <c r="W41" s="41"/>
      <c r="X41" s="41"/>
      <c r="Y41" s="41"/>
      <c r="Z41" s="45"/>
      <c r="AB41" s="39">
        <f>+S41-B41</f>
        <v>0</v>
      </c>
    </row>
    <row r="42" spans="2:28" s="9" customFormat="1" ht="12.95" customHeight="1">
      <c r="B42" s="40"/>
      <c r="C42" s="41"/>
      <c r="D42" s="41"/>
      <c r="E42" s="41"/>
      <c r="F42" s="41"/>
      <c r="G42" s="41"/>
      <c r="H42" s="41"/>
      <c r="I42" s="41"/>
      <c r="J42" s="73" t="s">
        <v>95</v>
      </c>
      <c r="K42" s="73"/>
      <c r="L42" s="73"/>
      <c r="M42" s="73"/>
      <c r="N42" s="73"/>
      <c r="O42" s="73"/>
      <c r="P42" s="73"/>
      <c r="Q42" s="86"/>
      <c r="R42" s="23">
        <v>304</v>
      </c>
      <c r="S42" s="44"/>
      <c r="T42" s="41"/>
      <c r="U42" s="41"/>
      <c r="V42" s="41"/>
      <c r="W42" s="41"/>
      <c r="X42" s="41"/>
      <c r="Y42" s="41"/>
      <c r="Z42" s="45"/>
      <c r="AB42" s="39">
        <f>+B42-S42</f>
        <v>0</v>
      </c>
    </row>
    <row r="43" spans="2:28" s="9" customFormat="1" ht="12.95" customHeight="1">
      <c r="B43" s="50">
        <f>SUM(B44:I46)</f>
        <v>0</v>
      </c>
      <c r="C43" s="51"/>
      <c r="D43" s="51"/>
      <c r="E43" s="51"/>
      <c r="F43" s="51"/>
      <c r="G43" s="51"/>
      <c r="H43" s="51"/>
      <c r="I43" s="51"/>
      <c r="J43" s="46" t="s">
        <v>232</v>
      </c>
      <c r="K43" s="46"/>
      <c r="L43" s="46"/>
      <c r="M43" s="46"/>
      <c r="N43" s="46"/>
      <c r="O43" s="46"/>
      <c r="P43" s="46"/>
      <c r="Q43" s="47"/>
      <c r="R43" s="23">
        <v>305</v>
      </c>
      <c r="S43" s="52">
        <f>SUM(S44:Z46)</f>
        <v>0</v>
      </c>
      <c r="T43" s="51"/>
      <c r="U43" s="51"/>
      <c r="V43" s="51"/>
      <c r="W43" s="51"/>
      <c r="X43" s="51"/>
      <c r="Y43" s="51"/>
      <c r="Z43" s="53"/>
      <c r="AB43" s="39">
        <f t="shared" ref="AB43:AB48" si="3">+S43-B43</f>
        <v>0</v>
      </c>
    </row>
    <row r="44" spans="2:28" s="9" customFormat="1" ht="12.95" customHeight="1">
      <c r="B44" s="40"/>
      <c r="C44" s="41"/>
      <c r="D44" s="41"/>
      <c r="E44" s="41"/>
      <c r="F44" s="41"/>
      <c r="G44" s="41"/>
      <c r="H44" s="41"/>
      <c r="I44" s="41"/>
      <c r="J44" s="73" t="s">
        <v>96</v>
      </c>
      <c r="K44" s="73"/>
      <c r="L44" s="73"/>
      <c r="M44" s="73"/>
      <c r="N44" s="73"/>
      <c r="O44" s="73"/>
      <c r="P44" s="73"/>
      <c r="Q44" s="86"/>
      <c r="R44" s="23">
        <v>306</v>
      </c>
      <c r="S44" s="44"/>
      <c r="T44" s="41"/>
      <c r="U44" s="41"/>
      <c r="V44" s="41"/>
      <c r="W44" s="41"/>
      <c r="X44" s="41"/>
      <c r="Y44" s="41"/>
      <c r="Z44" s="45"/>
      <c r="AB44" s="39">
        <f t="shared" si="3"/>
        <v>0</v>
      </c>
    </row>
    <row r="45" spans="2:28" s="9" customFormat="1" ht="12.95" customHeight="1">
      <c r="B45" s="40"/>
      <c r="C45" s="41"/>
      <c r="D45" s="41"/>
      <c r="E45" s="41"/>
      <c r="F45" s="41"/>
      <c r="G45" s="41"/>
      <c r="H45" s="41"/>
      <c r="I45" s="41"/>
      <c r="J45" s="73" t="s">
        <v>97</v>
      </c>
      <c r="K45" s="73"/>
      <c r="L45" s="73"/>
      <c r="M45" s="73"/>
      <c r="N45" s="73"/>
      <c r="O45" s="73"/>
      <c r="P45" s="73"/>
      <c r="Q45" s="86"/>
      <c r="R45" s="23">
        <v>307</v>
      </c>
      <c r="S45" s="44"/>
      <c r="T45" s="41"/>
      <c r="U45" s="41"/>
      <c r="V45" s="41"/>
      <c r="W45" s="41"/>
      <c r="X45" s="41"/>
      <c r="Y45" s="41"/>
      <c r="Z45" s="45"/>
      <c r="AB45" s="39">
        <f t="shared" si="3"/>
        <v>0</v>
      </c>
    </row>
    <row r="46" spans="2:28" s="9" customFormat="1" ht="12.95" customHeight="1">
      <c r="B46" s="40"/>
      <c r="C46" s="41"/>
      <c r="D46" s="41"/>
      <c r="E46" s="41"/>
      <c r="F46" s="41"/>
      <c r="G46" s="41"/>
      <c r="H46" s="41"/>
      <c r="I46" s="41"/>
      <c r="J46" s="73" t="s">
        <v>98</v>
      </c>
      <c r="K46" s="73"/>
      <c r="L46" s="73"/>
      <c r="M46" s="73"/>
      <c r="N46" s="73"/>
      <c r="O46" s="73"/>
      <c r="P46" s="73"/>
      <c r="Q46" s="86"/>
      <c r="R46" s="23">
        <v>308</v>
      </c>
      <c r="S46" s="44"/>
      <c r="T46" s="41"/>
      <c r="U46" s="41"/>
      <c r="V46" s="41"/>
      <c r="W46" s="41"/>
      <c r="X46" s="41"/>
      <c r="Y46" s="41"/>
      <c r="Z46" s="45"/>
      <c r="AB46" s="39">
        <f t="shared" si="3"/>
        <v>0</v>
      </c>
    </row>
    <row r="47" spans="2:28" s="9" customFormat="1" ht="12.95" customHeight="1">
      <c r="B47" s="40">
        <v>0</v>
      </c>
      <c r="C47" s="41"/>
      <c r="D47" s="41"/>
      <c r="E47" s="41"/>
      <c r="F47" s="41"/>
      <c r="G47" s="41"/>
      <c r="H47" s="41"/>
      <c r="I47" s="41"/>
      <c r="J47" s="46" t="s">
        <v>192</v>
      </c>
      <c r="K47" s="46"/>
      <c r="L47" s="46"/>
      <c r="M47" s="46"/>
      <c r="N47" s="46"/>
      <c r="O47" s="46"/>
      <c r="P47" s="46"/>
      <c r="Q47" s="47"/>
      <c r="R47" s="23">
        <v>309</v>
      </c>
      <c r="S47" s="44">
        <v>0</v>
      </c>
      <c r="T47" s="41"/>
      <c r="U47" s="41"/>
      <c r="V47" s="41"/>
      <c r="W47" s="41"/>
      <c r="X47" s="41"/>
      <c r="Y47" s="41"/>
      <c r="Z47" s="45"/>
      <c r="AB47" s="39">
        <f t="shared" si="3"/>
        <v>0</v>
      </c>
    </row>
    <row r="48" spans="2:28" s="9" customFormat="1" ht="12.95" customHeight="1">
      <c r="B48" s="40">
        <v>0</v>
      </c>
      <c r="C48" s="41"/>
      <c r="D48" s="41"/>
      <c r="E48" s="41"/>
      <c r="F48" s="41"/>
      <c r="G48" s="41"/>
      <c r="H48" s="41"/>
      <c r="I48" s="41"/>
      <c r="J48" s="46" t="s">
        <v>233</v>
      </c>
      <c r="K48" s="46"/>
      <c r="L48" s="46"/>
      <c r="M48" s="46"/>
      <c r="N48" s="46"/>
      <c r="O48" s="46"/>
      <c r="P48" s="46"/>
      <c r="Q48" s="47"/>
      <c r="R48" s="23">
        <v>310</v>
      </c>
      <c r="S48" s="44">
        <v>0</v>
      </c>
      <c r="T48" s="41"/>
      <c r="U48" s="41"/>
      <c r="V48" s="41"/>
      <c r="W48" s="41"/>
      <c r="X48" s="41"/>
      <c r="Y48" s="41"/>
      <c r="Z48" s="45"/>
      <c r="AB48" s="39">
        <f t="shared" si="3"/>
        <v>0</v>
      </c>
    </row>
    <row r="49" spans="2:28" s="9" customFormat="1" ht="12.95" customHeight="1">
      <c r="B49" s="40"/>
      <c r="C49" s="41"/>
      <c r="D49" s="41"/>
      <c r="E49" s="41"/>
      <c r="F49" s="41"/>
      <c r="G49" s="41"/>
      <c r="H49" s="41"/>
      <c r="I49" s="41"/>
      <c r="J49" s="73" t="s">
        <v>99</v>
      </c>
      <c r="K49" s="73"/>
      <c r="L49" s="73"/>
      <c r="M49" s="73"/>
      <c r="N49" s="73"/>
      <c r="O49" s="73"/>
      <c r="P49" s="73"/>
      <c r="Q49" s="86"/>
      <c r="R49" s="23">
        <v>311</v>
      </c>
      <c r="S49" s="44"/>
      <c r="T49" s="41"/>
      <c r="U49" s="41"/>
      <c r="V49" s="41"/>
      <c r="W49" s="41"/>
      <c r="X49" s="41"/>
      <c r="Y49" s="41"/>
      <c r="Z49" s="45"/>
      <c r="AB49" s="39">
        <f t="shared" ref="AB49:AB51" si="4">+B49-S49</f>
        <v>0</v>
      </c>
    </row>
    <row r="50" spans="2:28" s="9" customFormat="1" ht="12.95" customHeight="1">
      <c r="B50" s="40"/>
      <c r="C50" s="41"/>
      <c r="D50" s="41"/>
      <c r="E50" s="41"/>
      <c r="F50" s="41"/>
      <c r="G50" s="41"/>
      <c r="H50" s="41"/>
      <c r="I50" s="41"/>
      <c r="J50" s="73" t="s">
        <v>100</v>
      </c>
      <c r="K50" s="73"/>
      <c r="L50" s="73"/>
      <c r="M50" s="73"/>
      <c r="N50" s="73"/>
      <c r="O50" s="73"/>
      <c r="P50" s="73"/>
      <c r="Q50" s="86"/>
      <c r="R50" s="23">
        <v>312</v>
      </c>
      <c r="S50" s="44"/>
      <c r="T50" s="41"/>
      <c r="U50" s="41"/>
      <c r="V50" s="41"/>
      <c r="W50" s="41"/>
      <c r="X50" s="41"/>
      <c r="Y50" s="41"/>
      <c r="Z50" s="45"/>
      <c r="AB50" s="39">
        <f t="shared" si="4"/>
        <v>0</v>
      </c>
    </row>
    <row r="51" spans="2:28" s="9" customFormat="1" ht="12.95" customHeight="1">
      <c r="B51" s="40"/>
      <c r="C51" s="41"/>
      <c r="D51" s="41"/>
      <c r="E51" s="41"/>
      <c r="F51" s="41"/>
      <c r="G51" s="41"/>
      <c r="H51" s="41"/>
      <c r="I51" s="41"/>
      <c r="J51" s="73" t="s">
        <v>101</v>
      </c>
      <c r="K51" s="73"/>
      <c r="L51" s="73"/>
      <c r="M51" s="73"/>
      <c r="N51" s="73"/>
      <c r="O51" s="73"/>
      <c r="P51" s="73"/>
      <c r="Q51" s="86"/>
      <c r="R51" s="23">
        <v>313</v>
      </c>
      <c r="S51" s="44"/>
      <c r="T51" s="41"/>
      <c r="U51" s="41"/>
      <c r="V51" s="41"/>
      <c r="W51" s="41"/>
      <c r="X51" s="41"/>
      <c r="Y51" s="41"/>
      <c r="Z51" s="45"/>
      <c r="AB51" s="39">
        <f t="shared" si="4"/>
        <v>0</v>
      </c>
    </row>
    <row r="52" spans="2:28" s="9" customFormat="1" ht="12.95" customHeight="1">
      <c r="B52" s="50">
        <f>SUM(B53:I57)</f>
        <v>0</v>
      </c>
      <c r="C52" s="51"/>
      <c r="D52" s="51"/>
      <c r="E52" s="51"/>
      <c r="F52" s="51"/>
      <c r="G52" s="51"/>
      <c r="H52" s="51"/>
      <c r="I52" s="51"/>
      <c r="J52" s="46" t="s">
        <v>234</v>
      </c>
      <c r="K52" s="46"/>
      <c r="L52" s="46"/>
      <c r="M52" s="46"/>
      <c r="N52" s="46"/>
      <c r="O52" s="46"/>
      <c r="P52" s="46"/>
      <c r="Q52" s="47"/>
      <c r="R52" s="23">
        <v>314</v>
      </c>
      <c r="S52" s="52">
        <f>SUM(S53:Z57)</f>
        <v>0</v>
      </c>
      <c r="T52" s="51"/>
      <c r="U52" s="51"/>
      <c r="V52" s="51"/>
      <c r="W52" s="51"/>
      <c r="X52" s="51"/>
      <c r="Y52" s="51"/>
      <c r="Z52" s="53"/>
      <c r="AB52" s="39">
        <f t="shared" ref="AB52:AB60" si="5">+S52-B52</f>
        <v>0</v>
      </c>
    </row>
    <row r="53" spans="2:28" s="9" customFormat="1" ht="12.95" customHeight="1">
      <c r="B53" s="40"/>
      <c r="C53" s="41"/>
      <c r="D53" s="41"/>
      <c r="E53" s="41"/>
      <c r="F53" s="41"/>
      <c r="G53" s="41"/>
      <c r="H53" s="41"/>
      <c r="I53" s="41"/>
      <c r="J53" s="73" t="s">
        <v>102</v>
      </c>
      <c r="K53" s="73"/>
      <c r="L53" s="73"/>
      <c r="M53" s="73"/>
      <c r="N53" s="73"/>
      <c r="O53" s="73"/>
      <c r="P53" s="73"/>
      <c r="Q53" s="86"/>
      <c r="R53" s="23">
        <v>315</v>
      </c>
      <c r="S53" s="44"/>
      <c r="T53" s="41"/>
      <c r="U53" s="41"/>
      <c r="V53" s="41"/>
      <c r="W53" s="41"/>
      <c r="X53" s="41"/>
      <c r="Y53" s="41"/>
      <c r="Z53" s="45"/>
      <c r="AB53" s="39">
        <f t="shared" si="5"/>
        <v>0</v>
      </c>
    </row>
    <row r="54" spans="2:28" s="9" customFormat="1" ht="12.95" customHeight="1">
      <c r="B54" s="40"/>
      <c r="C54" s="41"/>
      <c r="D54" s="41"/>
      <c r="E54" s="41"/>
      <c r="F54" s="41"/>
      <c r="G54" s="41"/>
      <c r="H54" s="41"/>
      <c r="I54" s="41"/>
      <c r="J54" s="73" t="s">
        <v>103</v>
      </c>
      <c r="K54" s="73"/>
      <c r="L54" s="73"/>
      <c r="M54" s="73"/>
      <c r="N54" s="73"/>
      <c r="O54" s="73"/>
      <c r="P54" s="73"/>
      <c r="Q54" s="86"/>
      <c r="R54" s="23">
        <v>316</v>
      </c>
      <c r="S54" s="44"/>
      <c r="T54" s="41"/>
      <c r="U54" s="41"/>
      <c r="V54" s="41"/>
      <c r="W54" s="41"/>
      <c r="X54" s="41"/>
      <c r="Y54" s="41"/>
      <c r="Z54" s="45"/>
      <c r="AB54" s="39">
        <f t="shared" si="5"/>
        <v>0</v>
      </c>
    </row>
    <row r="55" spans="2:28" s="9" customFormat="1" ht="12.95" customHeight="1">
      <c r="B55" s="40"/>
      <c r="C55" s="41"/>
      <c r="D55" s="41"/>
      <c r="E55" s="41"/>
      <c r="F55" s="41"/>
      <c r="G55" s="41"/>
      <c r="H55" s="41"/>
      <c r="I55" s="41"/>
      <c r="J55" s="73" t="s">
        <v>104</v>
      </c>
      <c r="K55" s="73"/>
      <c r="L55" s="73"/>
      <c r="M55" s="73"/>
      <c r="N55" s="73"/>
      <c r="O55" s="73"/>
      <c r="P55" s="73"/>
      <c r="Q55" s="86"/>
      <c r="R55" s="23">
        <v>317</v>
      </c>
      <c r="S55" s="44"/>
      <c r="T55" s="41"/>
      <c r="U55" s="41"/>
      <c r="V55" s="41"/>
      <c r="W55" s="41"/>
      <c r="X55" s="41"/>
      <c r="Y55" s="41"/>
      <c r="Z55" s="45"/>
      <c r="AB55" s="39">
        <f t="shared" si="5"/>
        <v>0</v>
      </c>
    </row>
    <row r="56" spans="2:28" s="9" customFormat="1" ht="12.95" customHeight="1">
      <c r="B56" s="40"/>
      <c r="C56" s="41"/>
      <c r="D56" s="41"/>
      <c r="E56" s="41"/>
      <c r="F56" s="41"/>
      <c r="G56" s="41"/>
      <c r="H56" s="41"/>
      <c r="I56" s="41"/>
      <c r="J56" s="73" t="s">
        <v>105</v>
      </c>
      <c r="K56" s="73"/>
      <c r="L56" s="73"/>
      <c r="M56" s="73"/>
      <c r="N56" s="73"/>
      <c r="O56" s="73"/>
      <c r="P56" s="73"/>
      <c r="Q56" s="86"/>
      <c r="R56" s="23">
        <v>318</v>
      </c>
      <c r="S56" s="44"/>
      <c r="T56" s="41"/>
      <c r="U56" s="41"/>
      <c r="V56" s="41"/>
      <c r="W56" s="41"/>
      <c r="X56" s="41"/>
      <c r="Y56" s="41"/>
      <c r="Z56" s="45"/>
      <c r="AB56" s="39">
        <f t="shared" si="5"/>
        <v>0</v>
      </c>
    </row>
    <row r="57" spans="2:28" s="9" customFormat="1" ht="12.95" customHeight="1">
      <c r="B57" s="40"/>
      <c r="C57" s="41"/>
      <c r="D57" s="41"/>
      <c r="E57" s="41"/>
      <c r="F57" s="41"/>
      <c r="G57" s="41"/>
      <c r="H57" s="41"/>
      <c r="I57" s="41"/>
      <c r="J57" s="73" t="s">
        <v>238</v>
      </c>
      <c r="K57" s="73"/>
      <c r="L57" s="73"/>
      <c r="M57" s="73"/>
      <c r="N57" s="73"/>
      <c r="O57" s="73"/>
      <c r="P57" s="73"/>
      <c r="Q57" s="86"/>
      <c r="R57" s="23">
        <v>319</v>
      </c>
      <c r="S57" s="44"/>
      <c r="T57" s="41"/>
      <c r="U57" s="41"/>
      <c r="V57" s="41"/>
      <c r="W57" s="41"/>
      <c r="X57" s="41"/>
      <c r="Y57" s="41"/>
      <c r="Z57" s="45"/>
      <c r="AB57" s="39">
        <f t="shared" si="5"/>
        <v>0</v>
      </c>
    </row>
    <row r="58" spans="2:28" s="9" customFormat="1" ht="12.95" customHeight="1">
      <c r="B58" s="40">
        <v>0</v>
      </c>
      <c r="C58" s="41"/>
      <c r="D58" s="41"/>
      <c r="E58" s="41"/>
      <c r="F58" s="41"/>
      <c r="G58" s="41"/>
      <c r="H58" s="41"/>
      <c r="I58" s="41"/>
      <c r="J58" s="46" t="s">
        <v>193</v>
      </c>
      <c r="K58" s="46"/>
      <c r="L58" s="46"/>
      <c r="M58" s="46"/>
      <c r="N58" s="46"/>
      <c r="O58" s="46"/>
      <c r="P58" s="46"/>
      <c r="Q58" s="47"/>
      <c r="R58" s="23">
        <v>324</v>
      </c>
      <c r="S58" s="44">
        <v>0</v>
      </c>
      <c r="T58" s="41"/>
      <c r="U58" s="41"/>
      <c r="V58" s="41"/>
      <c r="W58" s="41"/>
      <c r="X58" s="41"/>
      <c r="Y58" s="41"/>
      <c r="Z58" s="45"/>
      <c r="AB58" s="39">
        <f t="shared" si="5"/>
        <v>0</v>
      </c>
    </row>
    <row r="59" spans="2:28" s="9" customFormat="1" ht="12.95" customHeight="1">
      <c r="B59" s="40">
        <v>0</v>
      </c>
      <c r="C59" s="41"/>
      <c r="D59" s="41"/>
      <c r="E59" s="41"/>
      <c r="F59" s="41"/>
      <c r="G59" s="41"/>
      <c r="H59" s="41"/>
      <c r="I59" s="41"/>
      <c r="J59" s="46" t="s">
        <v>194</v>
      </c>
      <c r="K59" s="46"/>
      <c r="L59" s="46"/>
      <c r="M59" s="46"/>
      <c r="N59" s="46"/>
      <c r="O59" s="46"/>
      <c r="P59" s="46"/>
      <c r="Q59" s="47"/>
      <c r="R59" s="23">
        <v>325</v>
      </c>
      <c r="S59" s="44">
        <v>0</v>
      </c>
      <c r="T59" s="41"/>
      <c r="U59" s="41"/>
      <c r="V59" s="41"/>
      <c r="W59" s="41"/>
      <c r="X59" s="41"/>
      <c r="Y59" s="41"/>
      <c r="Z59" s="45"/>
      <c r="AB59" s="39">
        <f t="shared" si="5"/>
        <v>0</v>
      </c>
    </row>
    <row r="60" spans="2:28" s="9" customFormat="1" ht="12.95" customHeight="1">
      <c r="B60" s="55">
        <v>0</v>
      </c>
      <c r="C60" s="56"/>
      <c r="D60" s="56"/>
      <c r="E60" s="56"/>
      <c r="F60" s="56"/>
      <c r="G60" s="56"/>
      <c r="H60" s="56"/>
      <c r="I60" s="56"/>
      <c r="J60" s="57" t="s">
        <v>235</v>
      </c>
      <c r="K60" s="57"/>
      <c r="L60" s="57"/>
      <c r="M60" s="57"/>
      <c r="N60" s="57"/>
      <c r="O60" s="57"/>
      <c r="P60" s="57"/>
      <c r="Q60" s="58"/>
      <c r="R60" s="24">
        <v>326</v>
      </c>
      <c r="S60" s="59">
        <v>0</v>
      </c>
      <c r="T60" s="56"/>
      <c r="U60" s="56"/>
      <c r="V60" s="56"/>
      <c r="W60" s="56"/>
      <c r="X60" s="56"/>
      <c r="Y60" s="56"/>
      <c r="Z60" s="60"/>
      <c r="AB60" s="39">
        <f t="shared" si="5"/>
        <v>0</v>
      </c>
    </row>
    <row r="61" spans="2:28">
      <c r="Z61" s="17" t="s">
        <v>12</v>
      </c>
    </row>
  </sheetData>
  <mergeCells count="166">
    <mergeCell ref="B8:Z8"/>
    <mergeCell ref="B9:I9"/>
    <mergeCell ref="J9:Q9"/>
    <mergeCell ref="S9:Z9"/>
    <mergeCell ref="U6:Z7"/>
    <mergeCell ref="G7:M7"/>
    <mergeCell ref="B3:Z3"/>
    <mergeCell ref="B7:F7"/>
    <mergeCell ref="B6:F6"/>
    <mergeCell ref="K4:Q4"/>
    <mergeCell ref="G6:M6"/>
    <mergeCell ref="N6:P7"/>
    <mergeCell ref="Q6:T7"/>
    <mergeCell ref="B11:I11"/>
    <mergeCell ref="J11:Q11"/>
    <mergeCell ref="S11:Z11"/>
    <mergeCell ref="B12:I12"/>
    <mergeCell ref="J12:Q12"/>
    <mergeCell ref="S12:Z12"/>
    <mergeCell ref="B13:I13"/>
    <mergeCell ref="J13:Q13"/>
    <mergeCell ref="S13:Z13"/>
    <mergeCell ref="J16:Q16"/>
    <mergeCell ref="S16:Z16"/>
    <mergeCell ref="B14:I14"/>
    <mergeCell ref="J14:Q14"/>
    <mergeCell ref="S14:Z14"/>
    <mergeCell ref="J20:Q20"/>
    <mergeCell ref="S20:Z20"/>
    <mergeCell ref="B15:I15"/>
    <mergeCell ref="J15:Q15"/>
    <mergeCell ref="S15:Z15"/>
    <mergeCell ref="B16:I16"/>
    <mergeCell ref="B17:I17"/>
    <mergeCell ref="J17:Q17"/>
    <mergeCell ref="S17:Z17"/>
    <mergeCell ref="B18:I18"/>
    <mergeCell ref="J18:Q18"/>
    <mergeCell ref="S18:Z18"/>
    <mergeCell ref="B19:I19"/>
    <mergeCell ref="J19:Q19"/>
    <mergeCell ref="S19:Z19"/>
    <mergeCell ref="B20:I20"/>
    <mergeCell ref="S27:Z27"/>
    <mergeCell ref="B22:I22"/>
    <mergeCell ref="J22:Q22"/>
    <mergeCell ref="S22:Z22"/>
    <mergeCell ref="B23:I23"/>
    <mergeCell ref="J23:Q23"/>
    <mergeCell ref="S23:Z23"/>
    <mergeCell ref="B26:I26"/>
    <mergeCell ref="S34:Z34"/>
    <mergeCell ref="B31:I31"/>
    <mergeCell ref="J31:Q31"/>
    <mergeCell ref="S31:Z31"/>
    <mergeCell ref="B32:I32"/>
    <mergeCell ref="B28:I28"/>
    <mergeCell ref="J28:Q28"/>
    <mergeCell ref="S28:Z28"/>
    <mergeCell ref="B29:I29"/>
    <mergeCell ref="J29:Q29"/>
    <mergeCell ref="J27:Q27"/>
    <mergeCell ref="B48:I48"/>
    <mergeCell ref="J48:Q48"/>
    <mergeCell ref="S48:Z48"/>
    <mergeCell ref="B30:I30"/>
    <mergeCell ref="J30:Q30"/>
    <mergeCell ref="S30:Z30"/>
    <mergeCell ref="B34:I34"/>
    <mergeCell ref="J34:Q34"/>
    <mergeCell ref="B35:I35"/>
    <mergeCell ref="J35:Q35"/>
    <mergeCell ref="S35:Z35"/>
    <mergeCell ref="B36:I36"/>
    <mergeCell ref="J36:Q36"/>
    <mergeCell ref="S36:Z36"/>
    <mergeCell ref="B37:I37"/>
    <mergeCell ref="J37:Q37"/>
    <mergeCell ref="S37:Z37"/>
    <mergeCell ref="B38:I38"/>
    <mergeCell ref="J38:Q38"/>
    <mergeCell ref="S38:Z38"/>
    <mergeCell ref="B39:I39"/>
    <mergeCell ref="J39:Q39"/>
    <mergeCell ref="B45:I45"/>
    <mergeCell ref="J45:Q45"/>
    <mergeCell ref="B58:I58"/>
    <mergeCell ref="J58:Q58"/>
    <mergeCell ref="S58:Z58"/>
    <mergeCell ref="B54:I54"/>
    <mergeCell ref="J54:Q54"/>
    <mergeCell ref="S54:Z54"/>
    <mergeCell ref="B55:I55"/>
    <mergeCell ref="B57:I57"/>
    <mergeCell ref="J57:Q57"/>
    <mergeCell ref="S57:Z57"/>
    <mergeCell ref="B56:I56"/>
    <mergeCell ref="J56:Q56"/>
    <mergeCell ref="S56:Z56"/>
    <mergeCell ref="J55:Q55"/>
    <mergeCell ref="S55:Z55"/>
    <mergeCell ref="B59:I59"/>
    <mergeCell ref="J59:Q59"/>
    <mergeCell ref="S59:Z59"/>
    <mergeCell ref="B60:I60"/>
    <mergeCell ref="J60:Q60"/>
    <mergeCell ref="S60:Z60"/>
    <mergeCell ref="B21:I21"/>
    <mergeCell ref="J21:Q21"/>
    <mergeCell ref="S21:Z21"/>
    <mergeCell ref="B25:I25"/>
    <mergeCell ref="J25:Q25"/>
    <mergeCell ref="S25:Z25"/>
    <mergeCell ref="B24:I24"/>
    <mergeCell ref="J24:Q24"/>
    <mergeCell ref="S24:Z24"/>
    <mergeCell ref="J32:Q32"/>
    <mergeCell ref="S32:Z32"/>
    <mergeCell ref="B33:I33"/>
    <mergeCell ref="J33:Q33"/>
    <mergeCell ref="S33:Z33"/>
    <mergeCell ref="J26:Q26"/>
    <mergeCell ref="S26:Z26"/>
    <mergeCell ref="S29:Z29"/>
    <mergeCell ref="B27:I27"/>
    <mergeCell ref="S45:Z45"/>
    <mergeCell ref="B46:I46"/>
    <mergeCell ref="J46:Q46"/>
    <mergeCell ref="S46:Z46"/>
    <mergeCell ref="B47:I47"/>
    <mergeCell ref="S39:Z39"/>
    <mergeCell ref="B40:I40"/>
    <mergeCell ref="J40:Q40"/>
    <mergeCell ref="S40:Z40"/>
    <mergeCell ref="B41:I41"/>
    <mergeCell ref="J41:Q41"/>
    <mergeCell ref="S41:Z41"/>
    <mergeCell ref="B42:I42"/>
    <mergeCell ref="J42:Q42"/>
    <mergeCell ref="S42:Z42"/>
    <mergeCell ref="J47:Q47"/>
    <mergeCell ref="S47:Z47"/>
    <mergeCell ref="B51:I51"/>
    <mergeCell ref="J51:Q51"/>
    <mergeCell ref="S51:Z51"/>
    <mergeCell ref="B53:I53"/>
    <mergeCell ref="J53:Q53"/>
    <mergeCell ref="S53:Z53"/>
    <mergeCell ref="B52:I52"/>
    <mergeCell ref="B10:I10"/>
    <mergeCell ref="J10:Q10"/>
    <mergeCell ref="S10:Z10"/>
    <mergeCell ref="J52:Q52"/>
    <mergeCell ref="S52:Z52"/>
    <mergeCell ref="B49:I49"/>
    <mergeCell ref="J49:Q49"/>
    <mergeCell ref="S49:Z49"/>
    <mergeCell ref="B43:I43"/>
    <mergeCell ref="J43:Q43"/>
    <mergeCell ref="S43:Z43"/>
    <mergeCell ref="B44:I44"/>
    <mergeCell ref="J44:Q44"/>
    <mergeCell ref="S44:Z44"/>
    <mergeCell ref="B50:I50"/>
    <mergeCell ref="J50:Q50"/>
    <mergeCell ref="S50:Z50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fitToHeight="4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AB52"/>
  <sheetViews>
    <sheetView showGridLines="0" showZeros="0" topLeftCell="A7" workbookViewId="0">
      <selection activeCell="J18" sqref="J18:Q18"/>
    </sheetView>
  </sheetViews>
  <sheetFormatPr defaultColWidth="9.33203125" defaultRowHeight="11.25"/>
  <cols>
    <col min="1" max="1" width="2.83203125" style="16" customWidth="1"/>
    <col min="2" max="26" width="4" style="16" customWidth="1"/>
    <col min="27" max="16384" width="9.33203125" style="16"/>
  </cols>
  <sheetData>
    <row r="2" spans="2:28">
      <c r="B2" s="16" t="str">
        <f>'3의2(2)1쪽'!B11</f>
        <v>■ 법인세법 시행규칙 [별지 제3호의2서식(2)] &lt;개정 2021. 10. 28.&gt;</v>
      </c>
      <c r="Z2" s="17" t="s">
        <v>107</v>
      </c>
    </row>
    <row r="3" spans="2:28" ht="12.95" customHeight="1">
      <c r="B3" s="95" t="str">
        <f>'3의2(2)1쪽'!B12:Z12</f>
        <v>합계 표준재무상태표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7"/>
    </row>
    <row r="4" spans="2:28" ht="12.95" customHeight="1">
      <c r="B4" s="3"/>
      <c r="C4" s="4"/>
      <c r="D4" s="4"/>
      <c r="E4" s="4"/>
      <c r="F4" s="4"/>
      <c r="G4" s="4"/>
      <c r="H4" s="4"/>
      <c r="I4" s="4"/>
      <c r="J4" s="4"/>
      <c r="K4" s="78" t="s">
        <v>0</v>
      </c>
      <c r="L4" s="78"/>
      <c r="M4" s="78"/>
      <c r="N4" s="78"/>
      <c r="O4" s="78"/>
      <c r="P4" s="78"/>
      <c r="Q4" s="78"/>
      <c r="R4" s="4"/>
      <c r="S4" s="4"/>
      <c r="T4" s="4"/>
      <c r="U4" s="4"/>
      <c r="V4" s="4"/>
      <c r="W4" s="4"/>
      <c r="X4" s="4"/>
      <c r="Y4" s="4"/>
      <c r="Z4" s="18" t="s">
        <v>1</v>
      </c>
    </row>
    <row r="5" spans="2:28" ht="12.95" customHeight="1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1"/>
    </row>
    <row r="6" spans="2:28" ht="12.95" customHeight="1">
      <c r="B6" s="141" t="s">
        <v>2</v>
      </c>
      <c r="C6" s="101"/>
      <c r="D6" s="101"/>
      <c r="E6" s="101"/>
      <c r="F6" s="101"/>
      <c r="G6" s="142">
        <f>'3의2(2)1쪽'!G15:M15</f>
        <v>2038111111</v>
      </c>
      <c r="H6" s="142"/>
      <c r="I6" s="142"/>
      <c r="J6" s="142"/>
      <c r="K6" s="142"/>
      <c r="L6" s="142"/>
      <c r="M6" s="142"/>
      <c r="N6" s="136" t="s">
        <v>3</v>
      </c>
      <c r="O6" s="136"/>
      <c r="P6" s="136"/>
      <c r="Q6" s="143" t="str">
        <f>[1]기본정보!F6</f>
        <v>조세통람</v>
      </c>
      <c r="R6" s="144"/>
      <c r="S6" s="144"/>
      <c r="T6" s="145"/>
      <c r="U6" s="138">
        <f>[1]기본정보!F16</f>
        <v>45291</v>
      </c>
      <c r="V6" s="138"/>
      <c r="W6" s="138"/>
      <c r="X6" s="138"/>
      <c r="Y6" s="138"/>
      <c r="Z6" s="139"/>
    </row>
    <row r="7" spans="2:28" ht="12.95" customHeight="1">
      <c r="B7" s="141" t="s">
        <v>4</v>
      </c>
      <c r="C7" s="101"/>
      <c r="D7" s="101"/>
      <c r="E7" s="101"/>
      <c r="F7" s="101"/>
      <c r="G7" s="140">
        <f>'3의2(2)1쪽'!G16:M16</f>
        <v>1101112222222</v>
      </c>
      <c r="H7" s="140"/>
      <c r="I7" s="140"/>
      <c r="J7" s="140"/>
      <c r="K7" s="140"/>
      <c r="L7" s="140"/>
      <c r="M7" s="140"/>
      <c r="N7" s="136"/>
      <c r="O7" s="136"/>
      <c r="P7" s="136"/>
      <c r="Q7" s="146"/>
      <c r="R7" s="147"/>
      <c r="S7" s="147"/>
      <c r="T7" s="148"/>
      <c r="U7" s="138"/>
      <c r="V7" s="138"/>
      <c r="W7" s="138"/>
      <c r="X7" s="138"/>
      <c r="Y7" s="138"/>
      <c r="Z7" s="139"/>
    </row>
    <row r="8" spans="2:28" ht="12.95" customHeight="1">
      <c r="B8" s="124">
        <f>[1]기본정보!F16</f>
        <v>45291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6"/>
    </row>
    <row r="9" spans="2:28" ht="12.95" customHeight="1">
      <c r="B9" s="135" t="s">
        <v>6</v>
      </c>
      <c r="C9" s="136"/>
      <c r="D9" s="136"/>
      <c r="E9" s="136"/>
      <c r="F9" s="136"/>
      <c r="G9" s="136"/>
      <c r="H9" s="136"/>
      <c r="I9" s="136"/>
      <c r="J9" s="136" t="s">
        <v>7</v>
      </c>
      <c r="K9" s="136"/>
      <c r="L9" s="136"/>
      <c r="M9" s="136"/>
      <c r="N9" s="136"/>
      <c r="O9" s="136"/>
      <c r="P9" s="136"/>
      <c r="Q9" s="136"/>
      <c r="R9" s="27" t="s">
        <v>8</v>
      </c>
      <c r="S9" s="136" t="s">
        <v>9</v>
      </c>
      <c r="T9" s="136"/>
      <c r="U9" s="136"/>
      <c r="V9" s="136"/>
      <c r="W9" s="136"/>
      <c r="X9" s="136"/>
      <c r="Y9" s="136"/>
      <c r="Z9" s="137"/>
    </row>
    <row r="10" spans="2:28" s="9" customFormat="1" ht="12.95" customHeight="1">
      <c r="B10" s="40"/>
      <c r="C10" s="41"/>
      <c r="D10" s="41"/>
      <c r="E10" s="41"/>
      <c r="F10" s="41"/>
      <c r="G10" s="41"/>
      <c r="H10" s="41"/>
      <c r="I10" s="41"/>
      <c r="J10" s="46" t="s">
        <v>136</v>
      </c>
      <c r="K10" s="46"/>
      <c r="L10" s="46"/>
      <c r="M10" s="46"/>
      <c r="N10" s="46"/>
      <c r="O10" s="46"/>
      <c r="P10" s="46"/>
      <c r="Q10" s="47"/>
      <c r="R10" s="23">
        <v>327</v>
      </c>
      <c r="S10" s="44"/>
      <c r="T10" s="41"/>
      <c r="U10" s="41"/>
      <c r="V10" s="41"/>
      <c r="W10" s="41"/>
      <c r="X10" s="41"/>
      <c r="Y10" s="41"/>
      <c r="Z10" s="45"/>
      <c r="AB10" s="39">
        <f>+S10-B10</f>
        <v>0</v>
      </c>
    </row>
    <row r="11" spans="2:28" s="9" customFormat="1" ht="12.95" customHeight="1">
      <c r="B11" s="40"/>
      <c r="C11" s="41"/>
      <c r="D11" s="41"/>
      <c r="E11" s="41"/>
      <c r="F11" s="41"/>
      <c r="G11" s="41"/>
      <c r="H11" s="41"/>
      <c r="I11" s="41"/>
      <c r="J11" s="46" t="s">
        <v>218</v>
      </c>
      <c r="K11" s="46"/>
      <c r="L11" s="46"/>
      <c r="M11" s="46"/>
      <c r="N11" s="46"/>
      <c r="O11" s="46"/>
      <c r="P11" s="46"/>
      <c r="Q11" s="47"/>
      <c r="R11" s="23">
        <v>328</v>
      </c>
      <c r="S11" s="44"/>
      <c r="T11" s="41"/>
      <c r="U11" s="41"/>
      <c r="V11" s="41"/>
      <c r="W11" s="41"/>
      <c r="X11" s="41"/>
      <c r="Y11" s="41"/>
      <c r="Z11" s="45"/>
      <c r="AB11" s="39">
        <f t="shared" ref="AB11:AB12" si="0">+S11-B11</f>
        <v>0</v>
      </c>
    </row>
    <row r="12" spans="2:28" s="9" customFormat="1" ht="12.95" customHeight="1">
      <c r="B12" s="120">
        <f>'3의2(2)4쪽'!B33+'3의2(2)5쪽'!B22</f>
        <v>0</v>
      </c>
      <c r="C12" s="121"/>
      <c r="D12" s="121"/>
      <c r="E12" s="121"/>
      <c r="F12" s="121"/>
      <c r="G12" s="121"/>
      <c r="H12" s="121"/>
      <c r="I12" s="121"/>
      <c r="J12" s="152" t="s">
        <v>195</v>
      </c>
      <c r="K12" s="153"/>
      <c r="L12" s="153"/>
      <c r="M12" s="153"/>
      <c r="N12" s="153"/>
      <c r="O12" s="153"/>
      <c r="P12" s="153"/>
      <c r="Q12" s="153"/>
      <c r="R12" s="25">
        <v>333</v>
      </c>
      <c r="S12" s="122">
        <f>'3의2(2)4쪽'!S33+'3의2(2)5쪽'!S22</f>
        <v>0</v>
      </c>
      <c r="T12" s="121"/>
      <c r="U12" s="121"/>
      <c r="V12" s="121"/>
      <c r="W12" s="121"/>
      <c r="X12" s="121"/>
      <c r="Y12" s="121"/>
      <c r="Z12" s="123"/>
      <c r="AB12" s="39">
        <f t="shared" si="0"/>
        <v>0</v>
      </c>
    </row>
    <row r="13" spans="2:28" s="9" customFormat="1" ht="12.95" customHeight="1">
      <c r="B13" s="149" t="s">
        <v>90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1"/>
      <c r="AB13" s="39"/>
    </row>
    <row r="14" spans="2:28" s="9" customFormat="1" ht="12.95" customHeight="1">
      <c r="B14" s="111">
        <f>SUM(B15:I16)</f>
        <v>0</v>
      </c>
      <c r="C14" s="112"/>
      <c r="D14" s="112"/>
      <c r="E14" s="112"/>
      <c r="F14" s="112"/>
      <c r="G14" s="112"/>
      <c r="H14" s="112"/>
      <c r="I14" s="112"/>
      <c r="J14" s="113" t="s">
        <v>196</v>
      </c>
      <c r="K14" s="113"/>
      <c r="L14" s="113"/>
      <c r="M14" s="113"/>
      <c r="N14" s="113"/>
      <c r="O14" s="113"/>
      <c r="P14" s="113"/>
      <c r="Q14" s="114"/>
      <c r="R14" s="26">
        <v>334</v>
      </c>
      <c r="S14" s="115">
        <f>SUM(S15:Z16)</f>
        <v>0</v>
      </c>
      <c r="T14" s="112"/>
      <c r="U14" s="112"/>
      <c r="V14" s="112"/>
      <c r="W14" s="112"/>
      <c r="X14" s="112"/>
      <c r="Y14" s="112"/>
      <c r="Z14" s="116"/>
      <c r="AB14" s="39">
        <f>+S14-B14</f>
        <v>0</v>
      </c>
    </row>
    <row r="15" spans="2:28" s="9" customFormat="1" ht="12.95" customHeight="1">
      <c r="B15" s="40">
        <v>0</v>
      </c>
      <c r="C15" s="41"/>
      <c r="D15" s="41"/>
      <c r="E15" s="41"/>
      <c r="F15" s="41"/>
      <c r="G15" s="41"/>
      <c r="H15" s="41"/>
      <c r="I15" s="41"/>
      <c r="J15" s="46" t="s">
        <v>197</v>
      </c>
      <c r="K15" s="46"/>
      <c r="L15" s="46"/>
      <c r="M15" s="46"/>
      <c r="N15" s="46"/>
      <c r="O15" s="46"/>
      <c r="P15" s="46"/>
      <c r="Q15" s="47"/>
      <c r="R15" s="23">
        <v>335</v>
      </c>
      <c r="S15" s="44">
        <v>0</v>
      </c>
      <c r="T15" s="41"/>
      <c r="U15" s="41"/>
      <c r="V15" s="41"/>
      <c r="W15" s="41"/>
      <c r="X15" s="41"/>
      <c r="Y15" s="41"/>
      <c r="Z15" s="45"/>
      <c r="AB15" s="39">
        <f t="shared" ref="AB15:AB47" si="1">+S15-B15</f>
        <v>0</v>
      </c>
    </row>
    <row r="16" spans="2:28" s="9" customFormat="1" ht="12.95" customHeight="1">
      <c r="B16" s="40">
        <v>0</v>
      </c>
      <c r="C16" s="41"/>
      <c r="D16" s="41"/>
      <c r="E16" s="41"/>
      <c r="F16" s="41"/>
      <c r="G16" s="41"/>
      <c r="H16" s="41"/>
      <c r="I16" s="41"/>
      <c r="J16" s="46" t="s">
        <v>198</v>
      </c>
      <c r="K16" s="46"/>
      <c r="L16" s="46"/>
      <c r="M16" s="46"/>
      <c r="N16" s="46"/>
      <c r="O16" s="46"/>
      <c r="P16" s="46"/>
      <c r="Q16" s="47"/>
      <c r="R16" s="23">
        <v>336</v>
      </c>
      <c r="S16" s="44">
        <v>0</v>
      </c>
      <c r="T16" s="41"/>
      <c r="U16" s="41"/>
      <c r="V16" s="41"/>
      <c r="W16" s="41"/>
      <c r="X16" s="41"/>
      <c r="Y16" s="41"/>
      <c r="Z16" s="45"/>
      <c r="AB16" s="39">
        <f t="shared" si="1"/>
        <v>0</v>
      </c>
    </row>
    <row r="17" spans="2:28" s="9" customFormat="1" ht="12.95" customHeight="1">
      <c r="B17" s="50">
        <f>SUM(B18:I23)</f>
        <v>0</v>
      </c>
      <c r="C17" s="51"/>
      <c r="D17" s="51"/>
      <c r="E17" s="51"/>
      <c r="F17" s="51"/>
      <c r="G17" s="51"/>
      <c r="H17" s="51"/>
      <c r="I17" s="51"/>
      <c r="J17" s="46" t="s">
        <v>199</v>
      </c>
      <c r="K17" s="46"/>
      <c r="L17" s="46"/>
      <c r="M17" s="46"/>
      <c r="N17" s="46"/>
      <c r="O17" s="46"/>
      <c r="P17" s="46"/>
      <c r="Q17" s="47"/>
      <c r="R17" s="23">
        <v>337</v>
      </c>
      <c r="S17" s="52">
        <f>SUM(S18:Z23)</f>
        <v>0</v>
      </c>
      <c r="T17" s="51"/>
      <c r="U17" s="51"/>
      <c r="V17" s="51"/>
      <c r="W17" s="51"/>
      <c r="X17" s="51"/>
      <c r="Y17" s="51"/>
      <c r="Z17" s="53"/>
      <c r="AB17" s="39">
        <f t="shared" si="1"/>
        <v>0</v>
      </c>
    </row>
    <row r="18" spans="2:28" s="9" customFormat="1" ht="12.95" customHeight="1">
      <c r="B18" s="40">
        <v>0</v>
      </c>
      <c r="C18" s="41"/>
      <c r="D18" s="41"/>
      <c r="E18" s="41"/>
      <c r="F18" s="41"/>
      <c r="G18" s="41"/>
      <c r="H18" s="41"/>
      <c r="I18" s="41"/>
      <c r="J18" s="46" t="s">
        <v>200</v>
      </c>
      <c r="K18" s="46"/>
      <c r="L18" s="46"/>
      <c r="M18" s="46"/>
      <c r="N18" s="46"/>
      <c r="O18" s="46"/>
      <c r="P18" s="46"/>
      <c r="Q18" s="47"/>
      <c r="R18" s="23">
        <v>338</v>
      </c>
      <c r="S18" s="44">
        <v>0</v>
      </c>
      <c r="T18" s="41"/>
      <c r="U18" s="41"/>
      <c r="V18" s="41"/>
      <c r="W18" s="41"/>
      <c r="X18" s="41"/>
      <c r="Y18" s="41"/>
      <c r="Z18" s="45"/>
      <c r="AB18" s="39">
        <f t="shared" si="1"/>
        <v>0</v>
      </c>
    </row>
    <row r="19" spans="2:28" s="9" customFormat="1" ht="12.95" customHeight="1">
      <c r="B19" s="40">
        <v>0</v>
      </c>
      <c r="C19" s="41"/>
      <c r="D19" s="41"/>
      <c r="E19" s="41"/>
      <c r="F19" s="41"/>
      <c r="G19" s="41"/>
      <c r="H19" s="41"/>
      <c r="I19" s="41"/>
      <c r="J19" s="46" t="s">
        <v>201</v>
      </c>
      <c r="K19" s="46"/>
      <c r="L19" s="46"/>
      <c r="M19" s="46"/>
      <c r="N19" s="46"/>
      <c r="O19" s="46"/>
      <c r="P19" s="46"/>
      <c r="Q19" s="47"/>
      <c r="R19" s="23">
        <v>339</v>
      </c>
      <c r="S19" s="44">
        <v>0</v>
      </c>
      <c r="T19" s="41"/>
      <c r="U19" s="41"/>
      <c r="V19" s="41"/>
      <c r="W19" s="41"/>
      <c r="X19" s="41"/>
      <c r="Y19" s="41"/>
      <c r="Z19" s="45"/>
      <c r="AB19" s="39">
        <f t="shared" si="1"/>
        <v>0</v>
      </c>
    </row>
    <row r="20" spans="2:28" s="9" customFormat="1" ht="12.95" customHeight="1">
      <c r="B20" s="40">
        <v>0</v>
      </c>
      <c r="C20" s="41"/>
      <c r="D20" s="41"/>
      <c r="E20" s="41"/>
      <c r="F20" s="41"/>
      <c r="G20" s="41"/>
      <c r="H20" s="41"/>
      <c r="I20" s="41"/>
      <c r="J20" s="46" t="s">
        <v>202</v>
      </c>
      <c r="K20" s="46"/>
      <c r="L20" s="46"/>
      <c r="M20" s="46"/>
      <c r="N20" s="46"/>
      <c r="O20" s="46"/>
      <c r="P20" s="46"/>
      <c r="Q20" s="47"/>
      <c r="R20" s="23">
        <v>340</v>
      </c>
      <c r="S20" s="44">
        <v>0</v>
      </c>
      <c r="T20" s="41"/>
      <c r="U20" s="41"/>
      <c r="V20" s="41"/>
      <c r="W20" s="41"/>
      <c r="X20" s="41"/>
      <c r="Y20" s="41"/>
      <c r="Z20" s="45"/>
      <c r="AB20" s="39">
        <f t="shared" si="1"/>
        <v>0</v>
      </c>
    </row>
    <row r="21" spans="2:28" s="9" customFormat="1" ht="12.95" customHeight="1">
      <c r="B21" s="40"/>
      <c r="C21" s="41"/>
      <c r="D21" s="41"/>
      <c r="E21" s="41"/>
      <c r="F21" s="41"/>
      <c r="G21" s="41"/>
      <c r="H21" s="41"/>
      <c r="I21" s="41"/>
      <c r="J21" s="46" t="s">
        <v>91</v>
      </c>
      <c r="K21" s="46"/>
      <c r="L21" s="46"/>
      <c r="M21" s="46"/>
      <c r="N21" s="46"/>
      <c r="O21" s="46"/>
      <c r="P21" s="46"/>
      <c r="Q21" s="47"/>
      <c r="R21" s="23">
        <v>341</v>
      </c>
      <c r="S21" s="44">
        <v>0</v>
      </c>
      <c r="T21" s="41"/>
      <c r="U21" s="41"/>
      <c r="V21" s="41"/>
      <c r="W21" s="41"/>
      <c r="X21" s="41"/>
      <c r="Y21" s="41"/>
      <c r="Z21" s="45"/>
      <c r="AB21" s="39">
        <f t="shared" si="1"/>
        <v>0</v>
      </c>
    </row>
    <row r="22" spans="2:28" s="9" customFormat="1" ht="12.95" customHeight="1">
      <c r="B22" s="40">
        <v>0</v>
      </c>
      <c r="C22" s="41"/>
      <c r="D22" s="41"/>
      <c r="E22" s="41"/>
      <c r="F22" s="41"/>
      <c r="G22" s="41"/>
      <c r="H22" s="41"/>
      <c r="I22" s="41"/>
      <c r="J22" s="46" t="s">
        <v>203</v>
      </c>
      <c r="K22" s="46"/>
      <c r="L22" s="46"/>
      <c r="M22" s="46"/>
      <c r="N22" s="46"/>
      <c r="O22" s="46"/>
      <c r="P22" s="46"/>
      <c r="Q22" s="47"/>
      <c r="R22" s="23">
        <v>342</v>
      </c>
      <c r="S22" s="44">
        <v>0</v>
      </c>
      <c r="T22" s="41"/>
      <c r="U22" s="41"/>
      <c r="V22" s="41"/>
      <c r="W22" s="41"/>
      <c r="X22" s="41"/>
      <c r="Y22" s="41"/>
      <c r="Z22" s="45"/>
      <c r="AB22" s="39">
        <f t="shared" si="1"/>
        <v>0</v>
      </c>
    </row>
    <row r="23" spans="2:28" s="9" customFormat="1" ht="12.95" customHeight="1">
      <c r="B23" s="40">
        <v>0</v>
      </c>
      <c r="C23" s="41"/>
      <c r="D23" s="41"/>
      <c r="E23" s="41"/>
      <c r="F23" s="41"/>
      <c r="G23" s="41"/>
      <c r="H23" s="41"/>
      <c r="I23" s="41"/>
      <c r="J23" s="46" t="s">
        <v>219</v>
      </c>
      <c r="K23" s="46"/>
      <c r="L23" s="46"/>
      <c r="M23" s="46"/>
      <c r="N23" s="46"/>
      <c r="O23" s="46"/>
      <c r="P23" s="46"/>
      <c r="Q23" s="47"/>
      <c r="R23" s="23">
        <v>343</v>
      </c>
      <c r="S23" s="44">
        <v>0</v>
      </c>
      <c r="T23" s="41"/>
      <c r="U23" s="41"/>
      <c r="V23" s="41"/>
      <c r="W23" s="41"/>
      <c r="X23" s="41"/>
      <c r="Y23" s="41"/>
      <c r="Z23" s="45"/>
      <c r="AB23" s="39">
        <f t="shared" si="1"/>
        <v>0</v>
      </c>
    </row>
    <row r="24" spans="2:28" s="9" customFormat="1" ht="12.95" customHeight="1">
      <c r="B24" s="50">
        <f>SUM(B25:I32)</f>
        <v>0</v>
      </c>
      <c r="C24" s="51"/>
      <c r="D24" s="51"/>
      <c r="E24" s="51"/>
      <c r="F24" s="51"/>
      <c r="G24" s="51"/>
      <c r="H24" s="51"/>
      <c r="I24" s="51"/>
      <c r="J24" s="46" t="s">
        <v>204</v>
      </c>
      <c r="K24" s="46"/>
      <c r="L24" s="46"/>
      <c r="M24" s="46"/>
      <c r="N24" s="46"/>
      <c r="O24" s="46"/>
      <c r="P24" s="46"/>
      <c r="Q24" s="47"/>
      <c r="R24" s="23">
        <v>348</v>
      </c>
      <c r="S24" s="52">
        <f>SUM(S25:Z32)</f>
        <v>0</v>
      </c>
      <c r="T24" s="51"/>
      <c r="U24" s="51"/>
      <c r="V24" s="51"/>
      <c r="W24" s="51"/>
      <c r="X24" s="51"/>
      <c r="Y24" s="51"/>
      <c r="Z24" s="53"/>
      <c r="AB24" s="39">
        <f t="shared" si="1"/>
        <v>0</v>
      </c>
    </row>
    <row r="25" spans="2:28" s="9" customFormat="1" ht="12.95" customHeight="1">
      <c r="B25" s="40">
        <v>0</v>
      </c>
      <c r="C25" s="41"/>
      <c r="D25" s="41"/>
      <c r="E25" s="41"/>
      <c r="F25" s="41"/>
      <c r="G25" s="41"/>
      <c r="H25" s="41"/>
      <c r="I25" s="41"/>
      <c r="J25" s="46" t="s">
        <v>205</v>
      </c>
      <c r="K25" s="46"/>
      <c r="L25" s="46"/>
      <c r="M25" s="46"/>
      <c r="N25" s="46"/>
      <c r="O25" s="46"/>
      <c r="P25" s="46"/>
      <c r="Q25" s="47"/>
      <c r="R25" s="23">
        <v>349</v>
      </c>
      <c r="S25" s="44">
        <v>0</v>
      </c>
      <c r="T25" s="41"/>
      <c r="U25" s="41"/>
      <c r="V25" s="41"/>
      <c r="W25" s="41"/>
      <c r="X25" s="41"/>
      <c r="Y25" s="41"/>
      <c r="Z25" s="45"/>
      <c r="AB25" s="39">
        <f t="shared" si="1"/>
        <v>0</v>
      </c>
    </row>
    <row r="26" spans="2:28" s="9" customFormat="1" ht="12.95" customHeight="1">
      <c r="B26" s="40">
        <v>0</v>
      </c>
      <c r="C26" s="41"/>
      <c r="D26" s="41"/>
      <c r="E26" s="41"/>
      <c r="F26" s="41"/>
      <c r="G26" s="41"/>
      <c r="H26" s="41"/>
      <c r="I26" s="41"/>
      <c r="J26" s="46" t="s">
        <v>239</v>
      </c>
      <c r="K26" s="46"/>
      <c r="L26" s="46"/>
      <c r="M26" s="46"/>
      <c r="N26" s="46"/>
      <c r="O26" s="46"/>
      <c r="P26" s="46"/>
      <c r="Q26" s="47"/>
      <c r="R26" s="23">
        <v>350</v>
      </c>
      <c r="S26" s="44">
        <v>0</v>
      </c>
      <c r="T26" s="41"/>
      <c r="U26" s="41"/>
      <c r="V26" s="41"/>
      <c r="W26" s="41"/>
      <c r="X26" s="41"/>
      <c r="Y26" s="41"/>
      <c r="Z26" s="45"/>
      <c r="AB26" s="39">
        <f t="shared" si="1"/>
        <v>0</v>
      </c>
    </row>
    <row r="27" spans="2:28" s="9" customFormat="1" ht="12.95" customHeight="1">
      <c r="B27" s="40">
        <v>0</v>
      </c>
      <c r="C27" s="41"/>
      <c r="D27" s="41"/>
      <c r="E27" s="41"/>
      <c r="F27" s="41"/>
      <c r="G27" s="41"/>
      <c r="H27" s="41"/>
      <c r="I27" s="41"/>
      <c r="J27" s="46" t="s">
        <v>206</v>
      </c>
      <c r="K27" s="46"/>
      <c r="L27" s="46"/>
      <c r="M27" s="46"/>
      <c r="N27" s="46"/>
      <c r="O27" s="46"/>
      <c r="P27" s="46"/>
      <c r="Q27" s="47"/>
      <c r="R27" s="23">
        <v>351</v>
      </c>
      <c r="S27" s="44">
        <v>0</v>
      </c>
      <c r="T27" s="41"/>
      <c r="U27" s="41"/>
      <c r="V27" s="41"/>
      <c r="W27" s="41"/>
      <c r="X27" s="41"/>
      <c r="Y27" s="41"/>
      <c r="Z27" s="45"/>
      <c r="AB27" s="39">
        <f t="shared" si="1"/>
        <v>0</v>
      </c>
    </row>
    <row r="28" spans="2:28" s="9" customFormat="1" ht="12.95" customHeight="1">
      <c r="B28" s="40">
        <v>0</v>
      </c>
      <c r="C28" s="41"/>
      <c r="D28" s="41"/>
      <c r="E28" s="41"/>
      <c r="F28" s="41"/>
      <c r="G28" s="41"/>
      <c r="H28" s="41"/>
      <c r="I28" s="41"/>
      <c r="J28" s="46" t="s">
        <v>207</v>
      </c>
      <c r="K28" s="46"/>
      <c r="L28" s="46"/>
      <c r="M28" s="46"/>
      <c r="N28" s="46"/>
      <c r="O28" s="46"/>
      <c r="P28" s="46"/>
      <c r="Q28" s="47"/>
      <c r="R28" s="23">
        <v>352</v>
      </c>
      <c r="S28" s="44">
        <v>0</v>
      </c>
      <c r="T28" s="41"/>
      <c r="U28" s="41"/>
      <c r="V28" s="41"/>
      <c r="W28" s="41"/>
      <c r="X28" s="41"/>
      <c r="Y28" s="41"/>
      <c r="Z28" s="45"/>
      <c r="AB28" s="39">
        <f t="shared" si="1"/>
        <v>0</v>
      </c>
    </row>
    <row r="29" spans="2:28" s="9" customFormat="1" ht="12.95" customHeight="1">
      <c r="B29" s="40">
        <v>0</v>
      </c>
      <c r="C29" s="41"/>
      <c r="D29" s="41"/>
      <c r="E29" s="41"/>
      <c r="F29" s="41"/>
      <c r="G29" s="41"/>
      <c r="H29" s="41"/>
      <c r="I29" s="41"/>
      <c r="J29" s="46" t="s">
        <v>240</v>
      </c>
      <c r="K29" s="46"/>
      <c r="L29" s="46"/>
      <c r="M29" s="46"/>
      <c r="N29" s="46"/>
      <c r="O29" s="46"/>
      <c r="P29" s="46"/>
      <c r="Q29" s="47"/>
      <c r="R29" s="23">
        <v>353</v>
      </c>
      <c r="S29" s="44">
        <v>0</v>
      </c>
      <c r="T29" s="41"/>
      <c r="U29" s="41"/>
      <c r="V29" s="41"/>
      <c r="W29" s="41"/>
      <c r="X29" s="41"/>
      <c r="Y29" s="41"/>
      <c r="Z29" s="45"/>
      <c r="AB29" s="39">
        <f t="shared" si="1"/>
        <v>0</v>
      </c>
    </row>
    <row r="30" spans="2:28" s="9" customFormat="1" ht="12.95" customHeight="1">
      <c r="B30" s="40"/>
      <c r="C30" s="41"/>
      <c r="D30" s="41"/>
      <c r="E30" s="41"/>
      <c r="F30" s="41"/>
      <c r="G30" s="41"/>
      <c r="H30" s="41"/>
      <c r="I30" s="41"/>
      <c r="J30" s="46" t="s">
        <v>93</v>
      </c>
      <c r="K30" s="46"/>
      <c r="L30" s="46"/>
      <c r="M30" s="46"/>
      <c r="N30" s="46"/>
      <c r="O30" s="46"/>
      <c r="P30" s="46"/>
      <c r="Q30" s="47"/>
      <c r="R30" s="23">
        <v>354</v>
      </c>
      <c r="S30" s="44"/>
      <c r="T30" s="41"/>
      <c r="U30" s="41"/>
      <c r="V30" s="41"/>
      <c r="W30" s="41"/>
      <c r="X30" s="41"/>
      <c r="Y30" s="41"/>
      <c r="Z30" s="45"/>
      <c r="AB30" s="39">
        <f t="shared" si="1"/>
        <v>0</v>
      </c>
    </row>
    <row r="31" spans="2:28" s="9" customFormat="1" ht="12.95" customHeight="1">
      <c r="B31" s="40"/>
      <c r="C31" s="41"/>
      <c r="D31" s="41"/>
      <c r="E31" s="41"/>
      <c r="F31" s="41"/>
      <c r="G31" s="41"/>
      <c r="H31" s="41"/>
      <c r="I31" s="41"/>
      <c r="J31" s="46" t="s">
        <v>241</v>
      </c>
      <c r="K31" s="46"/>
      <c r="L31" s="46"/>
      <c r="M31" s="46"/>
      <c r="N31" s="46"/>
      <c r="O31" s="46"/>
      <c r="P31" s="46"/>
      <c r="Q31" s="47"/>
      <c r="R31" s="23">
        <v>355</v>
      </c>
      <c r="S31" s="44"/>
      <c r="T31" s="41"/>
      <c r="U31" s="41"/>
      <c r="V31" s="41"/>
      <c r="W31" s="41"/>
      <c r="X31" s="41"/>
      <c r="Y31" s="41"/>
      <c r="Z31" s="45"/>
      <c r="AB31" s="39">
        <f t="shared" si="1"/>
        <v>0</v>
      </c>
    </row>
    <row r="32" spans="2:28" s="9" customFormat="1" ht="12.95" customHeight="1">
      <c r="B32" s="40"/>
      <c r="C32" s="41"/>
      <c r="D32" s="41"/>
      <c r="E32" s="41"/>
      <c r="F32" s="41"/>
      <c r="G32" s="41"/>
      <c r="H32" s="41"/>
      <c r="I32" s="41"/>
      <c r="J32" s="46" t="s">
        <v>220</v>
      </c>
      <c r="K32" s="46"/>
      <c r="L32" s="46"/>
      <c r="M32" s="46"/>
      <c r="N32" s="46"/>
      <c r="O32" s="46"/>
      <c r="P32" s="46"/>
      <c r="Q32" s="47"/>
      <c r="R32" s="23">
        <v>356</v>
      </c>
      <c r="S32" s="44"/>
      <c r="T32" s="41"/>
      <c r="U32" s="41"/>
      <c r="V32" s="41"/>
      <c r="W32" s="41"/>
      <c r="X32" s="41"/>
      <c r="Y32" s="41"/>
      <c r="Z32" s="45"/>
      <c r="AB32" s="39">
        <f t="shared" si="1"/>
        <v>0</v>
      </c>
    </row>
    <row r="33" spans="2:28" s="9" customFormat="1" ht="12.95" customHeight="1">
      <c r="B33" s="50">
        <f>SUM(B34:I39)</f>
        <v>0</v>
      </c>
      <c r="C33" s="51"/>
      <c r="D33" s="51"/>
      <c r="E33" s="51"/>
      <c r="F33" s="51"/>
      <c r="G33" s="51"/>
      <c r="H33" s="51"/>
      <c r="I33" s="51"/>
      <c r="J33" s="46" t="s">
        <v>208</v>
      </c>
      <c r="K33" s="46"/>
      <c r="L33" s="46"/>
      <c r="M33" s="46"/>
      <c r="N33" s="46"/>
      <c r="O33" s="46"/>
      <c r="P33" s="46"/>
      <c r="Q33" s="47"/>
      <c r="R33" s="23">
        <v>361</v>
      </c>
      <c r="S33" s="52">
        <f>SUM(S34:Z39)</f>
        <v>0</v>
      </c>
      <c r="T33" s="51"/>
      <c r="U33" s="51"/>
      <c r="V33" s="51"/>
      <c r="W33" s="51"/>
      <c r="X33" s="51"/>
      <c r="Y33" s="51"/>
      <c r="Z33" s="53"/>
      <c r="AB33" s="39">
        <f t="shared" si="1"/>
        <v>0</v>
      </c>
    </row>
    <row r="34" spans="2:28" s="9" customFormat="1" ht="12.95" customHeight="1">
      <c r="B34" s="40">
        <v>0</v>
      </c>
      <c r="C34" s="41"/>
      <c r="D34" s="41"/>
      <c r="E34" s="41"/>
      <c r="F34" s="41"/>
      <c r="G34" s="41"/>
      <c r="H34" s="41"/>
      <c r="I34" s="41"/>
      <c r="J34" s="46" t="s">
        <v>209</v>
      </c>
      <c r="K34" s="46"/>
      <c r="L34" s="46"/>
      <c r="M34" s="46"/>
      <c r="N34" s="46"/>
      <c r="O34" s="46"/>
      <c r="P34" s="46"/>
      <c r="Q34" s="47"/>
      <c r="R34" s="23">
        <v>362</v>
      </c>
      <c r="S34" s="44">
        <v>0</v>
      </c>
      <c r="T34" s="41"/>
      <c r="U34" s="41"/>
      <c r="V34" s="41"/>
      <c r="W34" s="41"/>
      <c r="X34" s="41"/>
      <c r="Y34" s="41"/>
      <c r="Z34" s="45"/>
      <c r="AB34" s="39">
        <f t="shared" si="1"/>
        <v>0</v>
      </c>
    </row>
    <row r="35" spans="2:28" s="9" customFormat="1" ht="12.95" customHeight="1">
      <c r="B35" s="40">
        <v>0</v>
      </c>
      <c r="C35" s="41"/>
      <c r="D35" s="41"/>
      <c r="E35" s="41"/>
      <c r="F35" s="41"/>
      <c r="G35" s="41"/>
      <c r="H35" s="41"/>
      <c r="I35" s="41"/>
      <c r="J35" s="46" t="s">
        <v>210</v>
      </c>
      <c r="K35" s="46"/>
      <c r="L35" s="46"/>
      <c r="M35" s="46"/>
      <c r="N35" s="46"/>
      <c r="O35" s="46"/>
      <c r="P35" s="46"/>
      <c r="Q35" s="47"/>
      <c r="R35" s="23">
        <v>363</v>
      </c>
      <c r="S35" s="44">
        <v>0</v>
      </c>
      <c r="T35" s="41"/>
      <c r="U35" s="41"/>
      <c r="V35" s="41"/>
      <c r="W35" s="41"/>
      <c r="X35" s="41"/>
      <c r="Y35" s="41"/>
      <c r="Z35" s="45"/>
      <c r="AB35" s="39">
        <f t="shared" si="1"/>
        <v>0</v>
      </c>
    </row>
    <row r="36" spans="2:28" s="9" customFormat="1" ht="12.95" customHeight="1">
      <c r="B36" s="40">
        <v>0</v>
      </c>
      <c r="C36" s="41"/>
      <c r="D36" s="41"/>
      <c r="E36" s="41"/>
      <c r="F36" s="41"/>
      <c r="G36" s="41"/>
      <c r="H36" s="41"/>
      <c r="I36" s="41"/>
      <c r="J36" s="46" t="s">
        <v>211</v>
      </c>
      <c r="K36" s="46"/>
      <c r="L36" s="46"/>
      <c r="M36" s="46"/>
      <c r="N36" s="46"/>
      <c r="O36" s="46"/>
      <c r="P36" s="46"/>
      <c r="Q36" s="47"/>
      <c r="R36" s="23">
        <v>364</v>
      </c>
      <c r="S36" s="44">
        <v>0</v>
      </c>
      <c r="T36" s="41"/>
      <c r="U36" s="41"/>
      <c r="V36" s="41"/>
      <c r="W36" s="41"/>
      <c r="X36" s="41"/>
      <c r="Y36" s="41"/>
      <c r="Z36" s="45"/>
      <c r="AB36" s="39">
        <f t="shared" si="1"/>
        <v>0</v>
      </c>
    </row>
    <row r="37" spans="2:28" s="9" customFormat="1" ht="12.95" customHeight="1">
      <c r="B37" s="40">
        <v>0</v>
      </c>
      <c r="C37" s="41"/>
      <c r="D37" s="41"/>
      <c r="E37" s="41"/>
      <c r="F37" s="41"/>
      <c r="G37" s="41"/>
      <c r="H37" s="41"/>
      <c r="I37" s="41"/>
      <c r="J37" s="46" t="s">
        <v>212</v>
      </c>
      <c r="K37" s="46"/>
      <c r="L37" s="46"/>
      <c r="M37" s="46"/>
      <c r="N37" s="46"/>
      <c r="O37" s="46"/>
      <c r="P37" s="46"/>
      <c r="Q37" s="47"/>
      <c r="R37" s="23">
        <v>365</v>
      </c>
      <c r="S37" s="44">
        <v>0</v>
      </c>
      <c r="T37" s="41"/>
      <c r="U37" s="41"/>
      <c r="V37" s="41"/>
      <c r="W37" s="41"/>
      <c r="X37" s="41"/>
      <c r="Y37" s="41"/>
      <c r="Z37" s="45"/>
      <c r="AB37" s="39">
        <f t="shared" si="1"/>
        <v>0</v>
      </c>
    </row>
    <row r="38" spans="2:28" s="9" customFormat="1" ht="12.95" customHeight="1">
      <c r="B38" s="40"/>
      <c r="C38" s="41"/>
      <c r="D38" s="41"/>
      <c r="E38" s="41"/>
      <c r="F38" s="41"/>
      <c r="G38" s="41"/>
      <c r="H38" s="41"/>
      <c r="I38" s="41"/>
      <c r="J38" s="46" t="s">
        <v>92</v>
      </c>
      <c r="K38" s="46"/>
      <c r="L38" s="46"/>
      <c r="M38" s="46"/>
      <c r="N38" s="46"/>
      <c r="O38" s="46"/>
      <c r="P38" s="46"/>
      <c r="Q38" s="47"/>
      <c r="R38" s="23">
        <v>366</v>
      </c>
      <c r="S38" s="44"/>
      <c r="T38" s="41"/>
      <c r="U38" s="41"/>
      <c r="V38" s="41"/>
      <c r="W38" s="41"/>
      <c r="X38" s="41"/>
      <c r="Y38" s="41"/>
      <c r="Z38" s="45"/>
      <c r="AB38" s="39">
        <f t="shared" si="1"/>
        <v>0</v>
      </c>
    </row>
    <row r="39" spans="2:28" s="9" customFormat="1" ht="12.95" customHeight="1">
      <c r="B39" s="40">
        <v>0</v>
      </c>
      <c r="C39" s="41"/>
      <c r="D39" s="41"/>
      <c r="E39" s="41"/>
      <c r="F39" s="41"/>
      <c r="G39" s="41"/>
      <c r="H39" s="41"/>
      <c r="I39" s="41"/>
      <c r="J39" s="46" t="s">
        <v>252</v>
      </c>
      <c r="K39" s="46"/>
      <c r="L39" s="46"/>
      <c r="M39" s="46"/>
      <c r="N39" s="46"/>
      <c r="O39" s="46"/>
      <c r="P39" s="46"/>
      <c r="Q39" s="47"/>
      <c r="R39" s="23">
        <v>367</v>
      </c>
      <c r="S39" s="44">
        <v>0</v>
      </c>
      <c r="T39" s="41"/>
      <c r="U39" s="41"/>
      <c r="V39" s="41"/>
      <c r="W39" s="41"/>
      <c r="X39" s="41"/>
      <c r="Y39" s="41"/>
      <c r="Z39" s="45"/>
      <c r="AB39" s="39">
        <f t="shared" si="1"/>
        <v>0</v>
      </c>
    </row>
    <row r="40" spans="2:28" s="9" customFormat="1" ht="12.95" customHeight="1">
      <c r="B40" s="50">
        <f>SUM(B41:I45)</f>
        <v>0</v>
      </c>
      <c r="C40" s="51"/>
      <c r="D40" s="51"/>
      <c r="E40" s="51"/>
      <c r="F40" s="51"/>
      <c r="G40" s="51"/>
      <c r="H40" s="51"/>
      <c r="I40" s="51"/>
      <c r="J40" s="46" t="s">
        <v>213</v>
      </c>
      <c r="K40" s="46"/>
      <c r="L40" s="46"/>
      <c r="M40" s="46"/>
      <c r="N40" s="46"/>
      <c r="O40" s="46"/>
      <c r="P40" s="46"/>
      <c r="Q40" s="47"/>
      <c r="R40" s="23">
        <v>372</v>
      </c>
      <c r="S40" s="52">
        <f>SUM(S41:Z45)</f>
        <v>0</v>
      </c>
      <c r="T40" s="51"/>
      <c r="U40" s="51"/>
      <c r="V40" s="51"/>
      <c r="W40" s="51"/>
      <c r="X40" s="51"/>
      <c r="Y40" s="51"/>
      <c r="Z40" s="53"/>
      <c r="AB40" s="39">
        <f t="shared" si="1"/>
        <v>0</v>
      </c>
    </row>
    <row r="41" spans="2:28" s="9" customFormat="1" ht="12.95" customHeight="1">
      <c r="B41" s="40">
        <v>0</v>
      </c>
      <c r="C41" s="41"/>
      <c r="D41" s="41"/>
      <c r="E41" s="41"/>
      <c r="F41" s="41"/>
      <c r="G41" s="41"/>
      <c r="H41" s="41"/>
      <c r="I41" s="41"/>
      <c r="J41" s="46" t="s">
        <v>214</v>
      </c>
      <c r="K41" s="46"/>
      <c r="L41" s="46"/>
      <c r="M41" s="46"/>
      <c r="N41" s="46"/>
      <c r="O41" s="46"/>
      <c r="P41" s="46"/>
      <c r="Q41" s="47"/>
      <c r="R41" s="23">
        <v>373</v>
      </c>
      <c r="S41" s="44">
        <v>0</v>
      </c>
      <c r="T41" s="41"/>
      <c r="U41" s="41"/>
      <c r="V41" s="41"/>
      <c r="W41" s="41"/>
      <c r="X41" s="41"/>
      <c r="Y41" s="41"/>
      <c r="Z41" s="45"/>
      <c r="AB41" s="39">
        <f t="shared" si="1"/>
        <v>0</v>
      </c>
    </row>
    <row r="42" spans="2:28" s="9" customFormat="1" ht="12.95" customHeight="1">
      <c r="B42" s="40">
        <v>0</v>
      </c>
      <c r="C42" s="41"/>
      <c r="D42" s="41"/>
      <c r="E42" s="41"/>
      <c r="F42" s="41"/>
      <c r="G42" s="41"/>
      <c r="H42" s="41"/>
      <c r="I42" s="41"/>
      <c r="J42" s="46" t="s">
        <v>215</v>
      </c>
      <c r="K42" s="46"/>
      <c r="L42" s="46"/>
      <c r="M42" s="46"/>
      <c r="N42" s="46"/>
      <c r="O42" s="46"/>
      <c r="P42" s="46"/>
      <c r="Q42" s="47"/>
      <c r="R42" s="23">
        <v>374</v>
      </c>
      <c r="S42" s="44">
        <v>0</v>
      </c>
      <c r="T42" s="41"/>
      <c r="U42" s="41"/>
      <c r="V42" s="41"/>
      <c r="W42" s="41"/>
      <c r="X42" s="41"/>
      <c r="Y42" s="41"/>
      <c r="Z42" s="45"/>
      <c r="AB42" s="39">
        <f t="shared" si="1"/>
        <v>0</v>
      </c>
    </row>
    <row r="43" spans="2:28" s="9" customFormat="1" ht="12.95" customHeight="1">
      <c r="B43" s="40">
        <v>0</v>
      </c>
      <c r="C43" s="41"/>
      <c r="D43" s="41"/>
      <c r="E43" s="41"/>
      <c r="F43" s="41"/>
      <c r="G43" s="41"/>
      <c r="H43" s="41"/>
      <c r="I43" s="41"/>
      <c r="J43" s="46" t="s">
        <v>216</v>
      </c>
      <c r="K43" s="46"/>
      <c r="L43" s="46"/>
      <c r="M43" s="46"/>
      <c r="N43" s="46"/>
      <c r="O43" s="46"/>
      <c r="P43" s="46"/>
      <c r="Q43" s="47"/>
      <c r="R43" s="23">
        <v>375</v>
      </c>
      <c r="S43" s="44">
        <v>0</v>
      </c>
      <c r="T43" s="41"/>
      <c r="U43" s="41"/>
      <c r="V43" s="41"/>
      <c r="W43" s="41"/>
      <c r="X43" s="41"/>
      <c r="Y43" s="41"/>
      <c r="Z43" s="45"/>
      <c r="AB43" s="39">
        <f t="shared" si="1"/>
        <v>0</v>
      </c>
    </row>
    <row r="44" spans="2:28" s="9" customFormat="1" ht="12.95" customHeight="1">
      <c r="B44" s="40">
        <v>0</v>
      </c>
      <c r="C44" s="41"/>
      <c r="D44" s="41"/>
      <c r="E44" s="41"/>
      <c r="F44" s="41"/>
      <c r="G44" s="41"/>
      <c r="H44" s="41"/>
      <c r="I44" s="41"/>
      <c r="J44" s="46" t="s">
        <v>221</v>
      </c>
      <c r="K44" s="46"/>
      <c r="L44" s="46"/>
      <c r="M44" s="46"/>
      <c r="N44" s="46"/>
      <c r="O44" s="46"/>
      <c r="P44" s="46"/>
      <c r="Q44" s="47"/>
      <c r="R44" s="23">
        <v>376</v>
      </c>
      <c r="S44" s="44">
        <v>0</v>
      </c>
      <c r="T44" s="41"/>
      <c r="U44" s="41"/>
      <c r="V44" s="41"/>
      <c r="W44" s="41"/>
      <c r="X44" s="41"/>
      <c r="Y44" s="41"/>
      <c r="Z44" s="45"/>
      <c r="AB44" s="39">
        <f t="shared" si="1"/>
        <v>0</v>
      </c>
    </row>
    <row r="45" spans="2:28" s="9" customFormat="1" ht="12.95" customHeight="1">
      <c r="B45" s="40">
        <v>0</v>
      </c>
      <c r="C45" s="41"/>
      <c r="D45" s="41"/>
      <c r="E45" s="41"/>
      <c r="F45" s="41"/>
      <c r="G45" s="41"/>
      <c r="H45" s="41"/>
      <c r="I45" s="41"/>
      <c r="J45" s="46" t="s">
        <v>217</v>
      </c>
      <c r="K45" s="46"/>
      <c r="L45" s="46"/>
      <c r="M45" s="46"/>
      <c r="N45" s="46"/>
      <c r="O45" s="46"/>
      <c r="P45" s="46"/>
      <c r="Q45" s="47"/>
      <c r="R45" s="23">
        <v>381</v>
      </c>
      <c r="S45" s="44">
        <v>0</v>
      </c>
      <c r="T45" s="41"/>
      <c r="U45" s="41"/>
      <c r="V45" s="41"/>
      <c r="W45" s="41"/>
      <c r="X45" s="41"/>
      <c r="Y45" s="41"/>
      <c r="Z45" s="45"/>
      <c r="AB45" s="39">
        <f t="shared" si="1"/>
        <v>0</v>
      </c>
    </row>
    <row r="46" spans="2:28" s="9" customFormat="1" ht="12.95" customHeight="1">
      <c r="B46" s="50">
        <f>B14+B17+B24+B33+B40</f>
        <v>0</v>
      </c>
      <c r="C46" s="51"/>
      <c r="D46" s="51"/>
      <c r="E46" s="51"/>
      <c r="F46" s="51"/>
      <c r="G46" s="51"/>
      <c r="H46" s="51"/>
      <c r="I46" s="51"/>
      <c r="J46" s="155" t="s">
        <v>37</v>
      </c>
      <c r="K46" s="155"/>
      <c r="L46" s="155"/>
      <c r="M46" s="155"/>
      <c r="N46" s="155"/>
      <c r="O46" s="155"/>
      <c r="P46" s="155"/>
      <c r="Q46" s="156"/>
      <c r="R46" s="23">
        <v>382</v>
      </c>
      <c r="S46" s="52">
        <f>S14+S17+S24+S33+S40</f>
        <v>0</v>
      </c>
      <c r="T46" s="51"/>
      <c r="U46" s="51"/>
      <c r="V46" s="51"/>
      <c r="W46" s="51"/>
      <c r="X46" s="51"/>
      <c r="Y46" s="51"/>
      <c r="Z46" s="53"/>
      <c r="AB46" s="39">
        <f t="shared" si="1"/>
        <v>0</v>
      </c>
    </row>
    <row r="47" spans="2:28" s="9" customFormat="1" ht="12.95" customHeight="1">
      <c r="B47" s="120">
        <f>B12+B46</f>
        <v>0</v>
      </c>
      <c r="C47" s="121"/>
      <c r="D47" s="121"/>
      <c r="E47" s="121"/>
      <c r="F47" s="121"/>
      <c r="G47" s="121"/>
      <c r="H47" s="121"/>
      <c r="I47" s="121"/>
      <c r="J47" s="157" t="s">
        <v>38</v>
      </c>
      <c r="K47" s="157"/>
      <c r="L47" s="157"/>
      <c r="M47" s="157"/>
      <c r="N47" s="157"/>
      <c r="O47" s="157"/>
      <c r="P47" s="157"/>
      <c r="Q47" s="152"/>
      <c r="R47" s="24">
        <v>383</v>
      </c>
      <c r="S47" s="122">
        <f>S12+S46</f>
        <v>0</v>
      </c>
      <c r="T47" s="121"/>
      <c r="U47" s="121"/>
      <c r="V47" s="121"/>
      <c r="W47" s="121"/>
      <c r="X47" s="121"/>
      <c r="Y47" s="121"/>
      <c r="Z47" s="123"/>
      <c r="AB47" s="39">
        <f t="shared" si="1"/>
        <v>0</v>
      </c>
    </row>
    <row r="48" spans="2:28" ht="12" thickBot="1"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spans="2:26" ht="15" customHeight="1">
      <c r="B49" s="154" t="s">
        <v>253</v>
      </c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4"/>
      <c r="V49" s="154"/>
      <c r="W49" s="154"/>
      <c r="X49" s="154"/>
      <c r="Y49" s="154"/>
      <c r="Z49" s="154"/>
    </row>
    <row r="50" spans="2:26" ht="15" customHeight="1">
      <c r="B50" s="36" t="s">
        <v>257</v>
      </c>
    </row>
    <row r="51" spans="2:26" ht="15" customHeight="1">
      <c r="B51" s="37" t="s">
        <v>254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spans="2:26">
      <c r="Z52" s="17" t="s">
        <v>12</v>
      </c>
    </row>
  </sheetData>
  <mergeCells count="126">
    <mergeCell ref="B49:Z49"/>
    <mergeCell ref="B3:Z3"/>
    <mergeCell ref="B7:F7"/>
    <mergeCell ref="B6:F6"/>
    <mergeCell ref="K4:Q4"/>
    <mergeCell ref="G6:M6"/>
    <mergeCell ref="N6:P7"/>
    <mergeCell ref="Q6:T7"/>
    <mergeCell ref="B8:Z8"/>
    <mergeCell ref="B9:I9"/>
    <mergeCell ref="J9:Q9"/>
    <mergeCell ref="S9:Z9"/>
    <mergeCell ref="U6:Z7"/>
    <mergeCell ref="G7:M7"/>
    <mergeCell ref="B45:I45"/>
    <mergeCell ref="J45:Q45"/>
    <mergeCell ref="S45:Z45"/>
    <mergeCell ref="J46:Q46"/>
    <mergeCell ref="S46:Z46"/>
    <mergeCell ref="B47:I47"/>
    <mergeCell ref="J47:Q47"/>
    <mergeCell ref="S47:Z47"/>
    <mergeCell ref="B46:I46"/>
    <mergeCell ref="B43:I43"/>
    <mergeCell ref="J43:Q43"/>
    <mergeCell ref="S43:Z43"/>
    <mergeCell ref="B44:I44"/>
    <mergeCell ref="J44:Q44"/>
    <mergeCell ref="S44:Z44"/>
    <mergeCell ref="B41:I41"/>
    <mergeCell ref="J41:Q41"/>
    <mergeCell ref="S41:Z41"/>
    <mergeCell ref="B42:I42"/>
    <mergeCell ref="J42:Q42"/>
    <mergeCell ref="S42:Z42"/>
    <mergeCell ref="S16:Z16"/>
    <mergeCell ref="B17:I17"/>
    <mergeCell ref="J17:Q17"/>
    <mergeCell ref="S17:Z17"/>
    <mergeCell ref="B23:I23"/>
    <mergeCell ref="J23:Q23"/>
    <mergeCell ref="S23:Z23"/>
    <mergeCell ref="B24:I24"/>
    <mergeCell ref="J24:Q24"/>
    <mergeCell ref="S24:Z24"/>
    <mergeCell ref="B20:I20"/>
    <mergeCell ref="J20:Q20"/>
    <mergeCell ref="S20:Z20"/>
    <mergeCell ref="B22:I22"/>
    <mergeCell ref="J22:Q22"/>
    <mergeCell ref="S22:Z22"/>
    <mergeCell ref="B25:I25"/>
    <mergeCell ref="J25:Q25"/>
    <mergeCell ref="S25:Z25"/>
    <mergeCell ref="B26:I26"/>
    <mergeCell ref="J26:Q26"/>
    <mergeCell ref="S26:Z26"/>
    <mergeCell ref="B27:I27"/>
    <mergeCell ref="J27:Q27"/>
    <mergeCell ref="S27:Z27"/>
    <mergeCell ref="J34:Q34"/>
    <mergeCell ref="S34:Z34"/>
    <mergeCell ref="B35:I35"/>
    <mergeCell ref="J35:Q35"/>
    <mergeCell ref="S35:Z35"/>
    <mergeCell ref="B28:I28"/>
    <mergeCell ref="J28:Q28"/>
    <mergeCell ref="S28:Z28"/>
    <mergeCell ref="B29:I29"/>
    <mergeCell ref="J29:Q29"/>
    <mergeCell ref="S29:Z29"/>
    <mergeCell ref="B33:I33"/>
    <mergeCell ref="J33:Q33"/>
    <mergeCell ref="S33:Z33"/>
    <mergeCell ref="B30:I30"/>
    <mergeCell ref="J30:Q30"/>
    <mergeCell ref="S30:Z30"/>
    <mergeCell ref="B31:I31"/>
    <mergeCell ref="B39:I39"/>
    <mergeCell ref="J39:Q39"/>
    <mergeCell ref="S39:Z39"/>
    <mergeCell ref="B40:I40"/>
    <mergeCell ref="J40:Q40"/>
    <mergeCell ref="S40:Z40"/>
    <mergeCell ref="B12:I12"/>
    <mergeCell ref="J12:Q12"/>
    <mergeCell ref="S12:Z12"/>
    <mergeCell ref="B38:I38"/>
    <mergeCell ref="J38:Q38"/>
    <mergeCell ref="S38:Z38"/>
    <mergeCell ref="J31:Q31"/>
    <mergeCell ref="S31:Z31"/>
    <mergeCell ref="B32:I32"/>
    <mergeCell ref="J32:Q32"/>
    <mergeCell ref="S32:Z32"/>
    <mergeCell ref="B36:I36"/>
    <mergeCell ref="J36:Q36"/>
    <mergeCell ref="S36:Z36"/>
    <mergeCell ref="B37:I37"/>
    <mergeCell ref="J37:Q37"/>
    <mergeCell ref="S37:Z37"/>
    <mergeCell ref="B34:I34"/>
    <mergeCell ref="B10:I10"/>
    <mergeCell ref="J10:Q10"/>
    <mergeCell ref="S10:Z10"/>
    <mergeCell ref="B11:I11"/>
    <mergeCell ref="J11:Q11"/>
    <mergeCell ref="S11:Z11"/>
    <mergeCell ref="B13:Z13"/>
    <mergeCell ref="B21:I21"/>
    <mergeCell ref="J21:Q21"/>
    <mergeCell ref="S21:Z21"/>
    <mergeCell ref="J14:Q14"/>
    <mergeCell ref="S14:Z14"/>
    <mergeCell ref="B15:I15"/>
    <mergeCell ref="J15:Q15"/>
    <mergeCell ref="S15:Z15"/>
    <mergeCell ref="B14:I14"/>
    <mergeCell ref="B18:I18"/>
    <mergeCell ref="J18:Q18"/>
    <mergeCell ref="S18:Z18"/>
    <mergeCell ref="B19:I19"/>
    <mergeCell ref="J19:Q19"/>
    <mergeCell ref="S19:Z19"/>
    <mergeCell ref="B16:I16"/>
    <mergeCell ref="J16:Q16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fitToHeight="4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3의2(2)1쪽</vt:lpstr>
      <vt:lpstr>3의2(2)2쪽</vt:lpstr>
      <vt:lpstr>3의2(2)3쪽</vt:lpstr>
      <vt:lpstr>3의2(2)4쪽</vt:lpstr>
      <vt:lpstr>3의2(2)5쪽</vt:lpstr>
      <vt:lpstr>3의2(2)6쪽</vt:lpstr>
      <vt:lpstr>'3의2(2)1쪽'!Print_Area</vt:lpstr>
      <vt:lpstr>'3의2(2)2쪽'!Print_Area</vt:lpstr>
      <vt:lpstr>'3의2(2)3쪽'!Print_Area</vt:lpstr>
      <vt:lpstr>'3의2(2)4쪽'!Print_Area</vt:lpstr>
      <vt:lpstr>'3의2(2)5쪽'!Print_Area</vt:lpstr>
      <vt:lpstr>'3의2(2)6쪽'!Print_Area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2014-02-24T07:38:56Z</cp:lastPrinted>
  <dcterms:created xsi:type="dcterms:W3CDTF">2006-07-21T07:00:55Z</dcterms:created>
  <dcterms:modified xsi:type="dcterms:W3CDTF">2024-03-18T05:48:12Z</dcterms:modified>
</cp:coreProperties>
</file>