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7400" windowHeight="11370"/>
  </bookViews>
  <sheets>
    <sheet name="19(갑)" sheetId="1" r:id="rId1"/>
    <sheet name="별지2" sheetId="6" r:id="rId2"/>
    <sheet name="별지3" sheetId="5" r:id="rId3"/>
    <sheet name="작성방법안내" sheetId="4" r:id="rId4"/>
  </sheets>
  <externalReferences>
    <externalReference r:id="rId5"/>
    <externalReference r:id="rId6"/>
  </externalReferences>
  <definedNames>
    <definedName name="_xlnm.Print_Area" localSheetId="0">'19(갑)'!$B$11:$AC$42</definedName>
    <definedName name="_xlnm.Print_Area" localSheetId="1">별지2!$B$2:$AB$49</definedName>
    <definedName name="_xlnm.Print_Area" localSheetId="2">별지3!$B$2:$AB$50</definedName>
    <definedName name="_xlnm.Print_Titles" localSheetId="1">별지2!$2:$6</definedName>
    <definedName name="_xlnm.Print_Titles" localSheetId="2">별지3!$2:$6</definedName>
  </definedNames>
  <calcPr calcId="152511"/>
</workbook>
</file>

<file path=xl/calcChain.xml><?xml version="1.0" encoding="utf-8"?>
<calcChain xmlns="http://schemas.openxmlformats.org/spreadsheetml/2006/main">
  <c r="B2" i="6" l="1"/>
  <c r="B2" i="5"/>
  <c r="E3" i="6"/>
  <c r="E3" i="5"/>
  <c r="Y3" i="5"/>
  <c r="Y3" i="6"/>
  <c r="Z13" i="1" l="1"/>
  <c r="Z12" i="1"/>
  <c r="F12" i="1"/>
  <c r="G14" i="6" l="1"/>
  <c r="G10" i="5"/>
  <c r="D9" i="5"/>
  <c r="D25" i="5"/>
  <c r="J25" i="5" s="1"/>
  <c r="O25" i="5" s="1"/>
  <c r="D13" i="5"/>
  <c r="D15" i="5"/>
  <c r="J10" i="6"/>
  <c r="J16" i="6"/>
  <c r="J15" i="6"/>
  <c r="G8" i="5"/>
  <c r="G9" i="5"/>
  <c r="G11" i="5"/>
  <c r="G12" i="5"/>
  <c r="G13" i="5"/>
  <c r="G14" i="5"/>
  <c r="G15" i="5"/>
  <c r="J15" i="5" s="1"/>
  <c r="O15" i="5" s="1"/>
  <c r="G16" i="5"/>
  <c r="G17" i="5"/>
  <c r="G18" i="5"/>
  <c r="G19" i="5"/>
  <c r="G20" i="5"/>
  <c r="G21" i="5"/>
  <c r="G22" i="5"/>
  <c r="G23" i="5"/>
  <c r="G24" i="5"/>
  <c r="G25" i="5"/>
  <c r="G26" i="5"/>
  <c r="R49" i="5"/>
  <c r="J27" i="5"/>
  <c r="O27" i="5" s="1"/>
  <c r="J28" i="5"/>
  <c r="O28" i="5" s="1"/>
  <c r="J29" i="5"/>
  <c r="O29" i="5" s="1"/>
  <c r="J30" i="5"/>
  <c r="O30" i="5" s="1"/>
  <c r="J31" i="5"/>
  <c r="O31" i="5" s="1"/>
  <c r="J32" i="5"/>
  <c r="O32" i="5" s="1"/>
  <c r="J33" i="5"/>
  <c r="O33" i="5" s="1"/>
  <c r="J34" i="5"/>
  <c r="O34" i="5" s="1"/>
  <c r="J35" i="5"/>
  <c r="O35" i="5" s="1"/>
  <c r="J43" i="5"/>
  <c r="O43" i="5" s="1"/>
  <c r="X27" i="6"/>
  <c r="X28" i="6"/>
  <c r="X29" i="6"/>
  <c r="X30" i="6"/>
  <c r="X31" i="6"/>
  <c r="X32" i="6"/>
  <c r="X33" i="6"/>
  <c r="X34" i="6"/>
  <c r="X35" i="6"/>
  <c r="X36" i="6"/>
  <c r="Z36" i="6" s="1"/>
  <c r="X37" i="6"/>
  <c r="X38" i="6"/>
  <c r="X39" i="6"/>
  <c r="X40" i="6"/>
  <c r="Z40" i="6" s="1"/>
  <c r="X41" i="6"/>
  <c r="X42" i="6"/>
  <c r="X43" i="6"/>
  <c r="X44" i="6"/>
  <c r="X45" i="6"/>
  <c r="X46" i="6"/>
  <c r="X47" i="6"/>
  <c r="X48" i="6"/>
  <c r="U27" i="6"/>
  <c r="U28" i="6"/>
  <c r="U29" i="6"/>
  <c r="U30" i="6"/>
  <c r="U31" i="6"/>
  <c r="Z31" i="6" s="1"/>
  <c r="U32" i="6"/>
  <c r="R49" i="6"/>
  <c r="Q30" i="1" s="1"/>
  <c r="G8" i="6"/>
  <c r="G9" i="6"/>
  <c r="G10" i="6"/>
  <c r="G11" i="6"/>
  <c r="G12" i="6"/>
  <c r="G13" i="6"/>
  <c r="G15" i="6"/>
  <c r="G16" i="6"/>
  <c r="G17" i="6"/>
  <c r="G18" i="6"/>
  <c r="G19" i="6"/>
  <c r="G20" i="6"/>
  <c r="G21" i="6"/>
  <c r="G22" i="6"/>
  <c r="G23" i="6"/>
  <c r="G24" i="6"/>
  <c r="G25" i="6"/>
  <c r="G26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U44" i="6"/>
  <c r="Z44" i="6" s="1"/>
  <c r="U45" i="6"/>
  <c r="U46" i="6"/>
  <c r="Z46" i="6" s="1"/>
  <c r="U47" i="6"/>
  <c r="Z47" i="6" s="1"/>
  <c r="U48" i="6"/>
  <c r="Z48" i="6" s="1"/>
  <c r="U33" i="6"/>
  <c r="U34" i="6"/>
  <c r="Z34" i="6"/>
  <c r="U35" i="6"/>
  <c r="Z35" i="6" s="1"/>
  <c r="U36" i="6"/>
  <c r="U37" i="6"/>
  <c r="Z37" i="6"/>
  <c r="U38" i="6"/>
  <c r="Z38" i="6"/>
  <c r="U39" i="6"/>
  <c r="Z39" i="6"/>
  <c r="U40" i="6"/>
  <c r="U41" i="6"/>
  <c r="Z41" i="6"/>
  <c r="U42" i="6"/>
  <c r="Z42" i="6"/>
  <c r="U43" i="6"/>
  <c r="Z43" i="6"/>
  <c r="B7" i="6"/>
  <c r="J48" i="5"/>
  <c r="O48" i="5"/>
  <c r="U48" i="5" s="1"/>
  <c r="J47" i="5"/>
  <c r="O47" i="5" s="1"/>
  <c r="J46" i="5"/>
  <c r="O46" i="5" s="1"/>
  <c r="J45" i="5"/>
  <c r="O45" i="5" s="1"/>
  <c r="J44" i="5"/>
  <c r="O44" i="5" s="1"/>
  <c r="J42" i="5"/>
  <c r="O42" i="5" s="1"/>
  <c r="J41" i="5"/>
  <c r="O41" i="5" s="1"/>
  <c r="J40" i="5"/>
  <c r="O40" i="5"/>
  <c r="X40" i="5" s="1"/>
  <c r="J39" i="5"/>
  <c r="O39" i="5" s="1"/>
  <c r="J38" i="5"/>
  <c r="O38" i="5" s="1"/>
  <c r="J37" i="5"/>
  <c r="O37" i="5" s="1"/>
  <c r="J36" i="5"/>
  <c r="O36" i="5" s="1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S41" i="1"/>
  <c r="B7" i="5"/>
  <c r="J21" i="6"/>
  <c r="D21" i="6"/>
  <c r="D16" i="6"/>
  <c r="D15" i="6"/>
  <c r="J11" i="6"/>
  <c r="D11" i="6"/>
  <c r="G7" i="6"/>
  <c r="M11" i="6"/>
  <c r="X11" i="6" s="1"/>
  <c r="D11" i="5"/>
  <c r="M15" i="6"/>
  <c r="X15" i="6" s="1"/>
  <c r="M16" i="6"/>
  <c r="X16" i="6" s="1"/>
  <c r="D19" i="5"/>
  <c r="M21" i="6"/>
  <c r="X21" i="6" s="1"/>
  <c r="D21" i="5"/>
  <c r="J21" i="5" s="1"/>
  <c r="O21" i="5" s="1"/>
  <c r="D22" i="5"/>
  <c r="D23" i="5"/>
  <c r="D24" i="5"/>
  <c r="U42" i="5" l="1"/>
  <c r="X42" i="5"/>
  <c r="Z42" i="5" s="1"/>
  <c r="U29" i="5"/>
  <c r="X29" i="5"/>
  <c r="U43" i="5"/>
  <c r="X43" i="5"/>
  <c r="Z43" i="5" s="1"/>
  <c r="X27" i="5"/>
  <c r="U27" i="5"/>
  <c r="Z29" i="6"/>
  <c r="Z33" i="6"/>
  <c r="Z45" i="6"/>
  <c r="Z32" i="6"/>
  <c r="Z28" i="6"/>
  <c r="J23" i="5"/>
  <c r="O23" i="5" s="1"/>
  <c r="J19" i="5"/>
  <c r="O19" i="5" s="1"/>
  <c r="J22" i="5"/>
  <c r="O22" i="5" s="1"/>
  <c r="X22" i="5" s="1"/>
  <c r="J11" i="5"/>
  <c r="O11" i="5" s="1"/>
  <c r="X11" i="5" s="1"/>
  <c r="Z30" i="6"/>
  <c r="U21" i="6"/>
  <c r="Z21" i="6" s="1"/>
  <c r="Z27" i="6"/>
  <c r="X36" i="5"/>
  <c r="U36" i="5"/>
  <c r="X35" i="5"/>
  <c r="U35" i="5"/>
  <c r="U28" i="5"/>
  <c r="X28" i="5"/>
  <c r="U37" i="5"/>
  <c r="X37" i="5"/>
  <c r="U44" i="5"/>
  <c r="X44" i="5"/>
  <c r="U34" i="5"/>
  <c r="X34" i="5"/>
  <c r="U38" i="5"/>
  <c r="X38" i="5"/>
  <c r="X41" i="5"/>
  <c r="U41" i="5"/>
  <c r="X45" i="5"/>
  <c r="U45" i="5"/>
  <c r="X33" i="5"/>
  <c r="U33" i="5"/>
  <c r="X39" i="5"/>
  <c r="Z39" i="5" s="1"/>
  <c r="U39" i="5"/>
  <c r="U46" i="5"/>
  <c r="X46" i="5"/>
  <c r="X32" i="5"/>
  <c r="Z32" i="5" s="1"/>
  <c r="U32" i="5"/>
  <c r="X47" i="5"/>
  <c r="U47" i="5"/>
  <c r="U31" i="5"/>
  <c r="X31" i="5"/>
  <c r="U30" i="5"/>
  <c r="X30" i="5"/>
  <c r="Z30" i="5" s="1"/>
  <c r="X48" i="5"/>
  <c r="Z48" i="5" s="1"/>
  <c r="U40" i="5"/>
  <c r="Z40" i="5" s="1"/>
  <c r="U16" i="6"/>
  <c r="Z16" i="6" s="1"/>
  <c r="X15" i="5"/>
  <c r="U15" i="5"/>
  <c r="U11" i="6"/>
  <c r="Z11" i="6" s="1"/>
  <c r="J24" i="5"/>
  <c r="O24" i="5" s="1"/>
  <c r="X24" i="5" s="1"/>
  <c r="G49" i="6"/>
  <c r="H30" i="1" s="1"/>
  <c r="J13" i="5"/>
  <c r="O13" i="5" s="1"/>
  <c r="U13" i="5" s="1"/>
  <c r="J9" i="5"/>
  <c r="O9" i="5" s="1"/>
  <c r="X9" i="5" s="1"/>
  <c r="X23" i="5"/>
  <c r="U23" i="5"/>
  <c r="X21" i="5"/>
  <c r="U21" i="5"/>
  <c r="X25" i="5"/>
  <c r="U25" i="5"/>
  <c r="M9" i="6"/>
  <c r="J9" i="6"/>
  <c r="U19" i="5"/>
  <c r="X19" i="5"/>
  <c r="U15" i="6"/>
  <c r="Z15" i="6" s="1"/>
  <c r="D10" i="6"/>
  <c r="D12" i="5"/>
  <c r="J12" i="5" s="1"/>
  <c r="O12" i="5" s="1"/>
  <c r="D14" i="5"/>
  <c r="J14" i="5" s="1"/>
  <c r="O14" i="5" s="1"/>
  <c r="D20" i="5"/>
  <c r="J20" i="5" s="1"/>
  <c r="O20" i="5" s="1"/>
  <c r="M10" i="6"/>
  <c r="D9" i="6"/>
  <c r="D26" i="6"/>
  <c r="D17" i="5"/>
  <c r="J17" i="5" s="1"/>
  <c r="O17" i="5" s="1"/>
  <c r="D10" i="5"/>
  <c r="J10" i="5" s="1"/>
  <c r="O10" i="5" s="1"/>
  <c r="D16" i="5"/>
  <c r="J16" i="5" s="1"/>
  <c r="O16" i="5" s="1"/>
  <c r="D18" i="5"/>
  <c r="J18" i="5" s="1"/>
  <c r="O18" i="5" s="1"/>
  <c r="D26" i="5"/>
  <c r="J26" i="5" s="1"/>
  <c r="O26" i="5" s="1"/>
  <c r="G7" i="5"/>
  <c r="G49" i="5" s="1"/>
  <c r="H41" i="1" s="1"/>
  <c r="Z47" i="5" l="1"/>
  <c r="Z33" i="5"/>
  <c r="Z35" i="5"/>
  <c r="Z29" i="5"/>
  <c r="U22" i="5"/>
  <c r="Z22" i="5" s="1"/>
  <c r="Z31" i="5"/>
  <c r="Z41" i="5"/>
  <c r="Z27" i="5"/>
  <c r="Z45" i="5"/>
  <c r="Z36" i="5"/>
  <c r="U11" i="5"/>
  <c r="U9" i="5"/>
  <c r="Z9" i="5" s="1"/>
  <c r="Z21" i="5"/>
  <c r="X13" i="5"/>
  <c r="Z13" i="5" s="1"/>
  <c r="U24" i="5"/>
  <c r="Z24" i="5" s="1"/>
  <c r="Z46" i="5"/>
  <c r="Z34" i="5"/>
  <c r="Z37" i="5"/>
  <c r="Z38" i="5"/>
  <c r="Z44" i="5"/>
  <c r="Z28" i="5"/>
  <c r="Z15" i="5"/>
  <c r="Z11" i="5"/>
  <c r="Z25" i="5"/>
  <c r="D20" i="6"/>
  <c r="D24" i="6"/>
  <c r="D23" i="6"/>
  <c r="D18" i="6"/>
  <c r="D12" i="6"/>
  <c r="D8" i="6"/>
  <c r="U26" i="5"/>
  <c r="X26" i="5"/>
  <c r="U17" i="5"/>
  <c r="X17" i="5"/>
  <c r="X20" i="5"/>
  <c r="U20" i="5"/>
  <c r="Z19" i="5"/>
  <c r="D25" i="6"/>
  <c r="D22" i="6"/>
  <c r="D19" i="6"/>
  <c r="D14" i="6"/>
  <c r="D8" i="5"/>
  <c r="J8" i="5" s="1"/>
  <c r="O8" i="5" s="1"/>
  <c r="X10" i="5"/>
  <c r="U10" i="5"/>
  <c r="D7" i="5"/>
  <c r="M26" i="6"/>
  <c r="J26" i="6"/>
  <c r="U9" i="6"/>
  <c r="X9" i="6"/>
  <c r="X16" i="5"/>
  <c r="U16" i="5"/>
  <c r="X14" i="5"/>
  <c r="U14" i="5"/>
  <c r="D17" i="6"/>
  <c r="D13" i="6"/>
  <c r="U18" i="5"/>
  <c r="X18" i="5"/>
  <c r="U10" i="6"/>
  <c r="X10" i="6"/>
  <c r="U12" i="5"/>
  <c r="X12" i="5"/>
  <c r="Z23" i="5"/>
  <c r="Z9" i="6" l="1"/>
  <c r="Z20" i="5"/>
  <c r="Z12" i="5"/>
  <c r="Z26" i="5"/>
  <c r="Z17" i="5"/>
  <c r="D49" i="5"/>
  <c r="E41" i="1" s="1"/>
  <c r="J7" i="5"/>
  <c r="M13" i="6"/>
  <c r="J13" i="6"/>
  <c r="M17" i="6"/>
  <c r="J17" i="6"/>
  <c r="D7" i="6"/>
  <c r="D49" i="6" s="1"/>
  <c r="E30" i="1" s="1"/>
  <c r="X26" i="6"/>
  <c r="U26" i="6"/>
  <c r="Z10" i="5"/>
  <c r="M14" i="6"/>
  <c r="J14" i="6"/>
  <c r="M22" i="6"/>
  <c r="J22" i="6"/>
  <c r="U8" i="5"/>
  <c r="X8" i="5" s="1"/>
  <c r="Z8" i="5" s="1"/>
  <c r="J8" i="6"/>
  <c r="M8" i="6"/>
  <c r="M18" i="6"/>
  <c r="J18" i="6"/>
  <c r="M24" i="6"/>
  <c r="J24" i="6"/>
  <c r="Z14" i="5"/>
  <c r="M19" i="6"/>
  <c r="J19" i="6"/>
  <c r="M25" i="6"/>
  <c r="J25" i="6"/>
  <c r="Z10" i="6"/>
  <c r="Z18" i="5"/>
  <c r="Z16" i="5"/>
  <c r="M12" i="6"/>
  <c r="J12" i="6"/>
  <c r="M23" i="6"/>
  <c r="J23" i="6"/>
  <c r="M20" i="6"/>
  <c r="J20" i="6"/>
  <c r="Z26" i="6" l="1"/>
  <c r="X23" i="6"/>
  <c r="U23" i="6"/>
  <c r="U19" i="6"/>
  <c r="X19" i="6"/>
  <c r="X20" i="6"/>
  <c r="U20" i="6"/>
  <c r="U18" i="6"/>
  <c r="X18" i="6"/>
  <c r="U14" i="6"/>
  <c r="X14" i="6"/>
  <c r="X25" i="6"/>
  <c r="U25" i="6"/>
  <c r="U8" i="6"/>
  <c r="X8" i="6" s="1"/>
  <c r="Z8" i="6" s="1"/>
  <c r="M7" i="6"/>
  <c r="J7" i="6"/>
  <c r="J49" i="6" s="1"/>
  <c r="K30" i="1" s="1"/>
  <c r="X24" i="6"/>
  <c r="U24" i="6"/>
  <c r="U22" i="6"/>
  <c r="X22" i="6"/>
  <c r="U13" i="6"/>
  <c r="X13" i="6"/>
  <c r="X17" i="6"/>
  <c r="U17" i="6"/>
  <c r="O7" i="5"/>
  <c r="J49" i="5"/>
  <c r="K41" i="1" s="1"/>
  <c r="U12" i="6"/>
  <c r="X12" i="6"/>
  <c r="Z14" i="6" l="1"/>
  <c r="Z25" i="6"/>
  <c r="Z17" i="6"/>
  <c r="Z13" i="6"/>
  <c r="U7" i="5"/>
  <c r="U49" i="5" s="1"/>
  <c r="O49" i="5"/>
  <c r="P41" i="1" s="1"/>
  <c r="Z24" i="6"/>
  <c r="Z20" i="6"/>
  <c r="Z23" i="6"/>
  <c r="Z12" i="6"/>
  <c r="Z22" i="6"/>
  <c r="Z18" i="6"/>
  <c r="Z19" i="6"/>
  <c r="U7" i="6"/>
  <c r="X7" i="6" s="1"/>
  <c r="Z7" i="6" s="1"/>
  <c r="M49" i="6"/>
  <c r="N30" i="1" s="1"/>
  <c r="Z49" i="6" l="1"/>
  <c r="Z30" i="1" s="1"/>
  <c r="X7" i="5"/>
  <c r="Z7" i="5" s="1"/>
  <c r="Z49" i="5" s="1"/>
  <c r="AA41" i="1" s="1"/>
</calcChain>
</file>

<file path=xl/comments1.xml><?xml version="1.0" encoding="utf-8"?>
<comments xmlns="http://schemas.openxmlformats.org/spreadsheetml/2006/main">
  <authors>
    <author>박상윤</author>
  </authors>
  <commentList>
    <comment ref="B15" authorId="0" shapeId="0">
      <text>
        <r>
          <rPr>
            <sz val="9"/>
            <color indexed="81"/>
            <rFont val="돋움"/>
            <family val="3"/>
            <charset val="129"/>
          </rPr>
          <t xml:space="preserve">1. 적용 이자율 선택
 가. 「법인세법 시행령」 제89조제3항에 따라 원칙적으로 가중평균차입이자율을 적용하되, 같은 항 제1호, 제1호의2 및 제2호에 따라 당좌대출이자율을 선택하는 경우에는 "√"표시를 합니다.
 나. 「법인세법 시행령」 제89조제3항제1호 및 1호의2에 따라 선택한 이자율은 해당 대여금 또는 차입금에만 적용하고, 그 외의 경우 선택한 이자율은 해당 사업연도의 모든 거래에 대하여 적용합니다.
 다. 「법인세법 시행령」 제89조제3항제2호에 따른 당좌대출이자율을 선택한 경우에는 선택한 사업연도와 이후 2개 사업연도에는 계속 당좌대출이자율을 시가로 적용하여야 합니다.
    (예) 2016.01.01~2016.12.31 사업연도에 당좌대출이자율을 선택하고 이후 2년간 계속 적용하는 경우 선택사업연도는 2016.01.01~2016.12.31을 기재합니다
2. 가지급금적수(②, ⑫), 가수금적수(③, ⑬), ⑤인정이자란은 "가지급금 등의 인정이자조정명세서(을)[별지 제19호서식(을)]"의 각 해당란의 계 금액을 인명별로 적습니다.
3. 조정액(⑨, 20)란에는 차액(⑦, 18)란의 금액이 3억원 이상이거나 비율(⑧, 19)란이 5% 이상인 경우에 적습니다.
4. ⑪적용이자율 선택방법은 다음 구분에 따라 적습니다.
구분
기재내용
「법인세법 시행령」 제89조제3항제1호         ㉮
「법인세법 시행령」 제89조제3항제1호의2     ㉯
「법인세법 시행령」 제89조제3항제2호         ㉰
5. 인정이자란에는 ⑭차감적수란의 금액에 이자율/365(윤년의 경우 366)를 곱하여 계산된 금액을 적습니다.
6. 음영으로 표시된 란은 적지 않습니다.
</t>
        </r>
      </text>
    </comment>
  </commentList>
</comments>
</file>

<file path=xl/sharedStrings.xml><?xml version="1.0" encoding="utf-8"?>
<sst xmlns="http://schemas.openxmlformats.org/spreadsheetml/2006/main" count="93" uniqueCount="70">
  <si>
    <t>(앞   쪽)</t>
    <phoneticPr fontId="3" type="noConversion"/>
  </si>
  <si>
    <t>210㎜×297㎜</t>
    <phoneticPr fontId="3" type="noConversion"/>
  </si>
  <si>
    <t>③
가수금
적수</t>
    <phoneticPr fontId="3" type="noConversion"/>
  </si>
  <si>
    <t>계</t>
    <phoneticPr fontId="3" type="noConversion"/>
  </si>
  <si>
    <t>※ 관련서식</t>
    <phoneticPr fontId="3" type="noConversion"/>
  </si>
  <si>
    <t>가지급금등인정이자 조정명세서(을)</t>
    <phoneticPr fontId="3" type="noConversion"/>
  </si>
  <si>
    <t>과목별 소득금액조정명세서(1)</t>
    <phoneticPr fontId="3" type="noConversion"/>
  </si>
  <si>
    <t>주요계정명세서(갑)</t>
    <phoneticPr fontId="3" type="noConversion"/>
  </si>
  <si>
    <t>사업연도</t>
    <phoneticPr fontId="3" type="noConversion"/>
  </si>
  <si>
    <t>법인명</t>
    <phoneticPr fontId="3" type="noConversion"/>
  </si>
  <si>
    <t>1단계 : 인별 가지급금 및 가수금 적수계산</t>
    <phoneticPr fontId="3" type="noConversion"/>
  </si>
  <si>
    <t>(A000192)가지급금등의인정이자조정명세서(을)(19호을).xls 서식을 열고 안내내용에 따라 인별 가지급금 및</t>
    <phoneticPr fontId="3" type="noConversion"/>
  </si>
  <si>
    <t>가수금의 적수를 계산합니다. 기본적으로 20건의 별지를 마련해두었습니다만, 별지가 부족할 경우 시트를 추</t>
    <phoneticPr fontId="3" type="noConversion"/>
  </si>
  <si>
    <t>가로 복사하여 이용하셔야 하며 이 경우 19호(갑)서식의 서식 및 수식을 직접 수정하셔야 합니다.</t>
    <phoneticPr fontId="3" type="noConversion"/>
  </si>
  <si>
    <t>입력하시면 됩니다.</t>
    <phoneticPr fontId="3" type="noConversion"/>
  </si>
  <si>
    <t>※ 유의사항</t>
    <phoneticPr fontId="3" type="noConversion"/>
  </si>
  <si>
    <t>② 프린터의 기종에 따라 페이지가 밀려 인쇄될 수 있으므로 미리보기 창에서 배율을 적절히 조정하시기 바랍니다.</t>
    <phoneticPr fontId="3" type="noConversion"/>
  </si>
  <si>
    <t>③ 가지급금 계산 대상 인원 20인 이하, 이자율 종류 10건 이하인 경우로 가정하여 서식 및 함수가 구성되었습니다.</t>
    <phoneticPr fontId="3" type="noConversion"/>
  </si>
  <si>
    <t xml:space="preserve">  </t>
    <phoneticPr fontId="3" type="noConversion"/>
  </si>
  <si>
    <t>대상 인원이 20인을 초과하거나 이자율 종류가 10건을 초과하는 경우 서식 및 수식이 전체적으로 수정되어야</t>
    <phoneticPr fontId="3" type="noConversion"/>
  </si>
  <si>
    <t>하므로 유의하시기 바랍니다.</t>
    <phoneticPr fontId="3" type="noConversion"/>
  </si>
  <si>
    <t>업무무관부동산 등 이자조정명세서(을)</t>
    <phoneticPr fontId="3" type="noConversion"/>
  </si>
  <si>
    <t>사업자등록번호</t>
    <phoneticPr fontId="3" type="noConversion"/>
  </si>
  <si>
    <t>가지급금 등의
인정이자조정명세서(갑)</t>
    <phoneticPr fontId="3" type="noConversion"/>
  </si>
  <si>
    <t>시가인정범위</t>
    <phoneticPr fontId="3" type="noConversion"/>
  </si>
  <si>
    <t>계</t>
    <phoneticPr fontId="3" type="noConversion"/>
  </si>
  <si>
    <t>사업연도</t>
    <phoneticPr fontId="3" type="noConversion"/>
  </si>
  <si>
    <t>법인명</t>
    <phoneticPr fontId="3" type="noConversion"/>
  </si>
  <si>
    <t>19호(갑) 별지3</t>
    <phoneticPr fontId="3" type="noConversion"/>
  </si>
  <si>
    <t>(앞   쪽)</t>
    <phoneticPr fontId="3" type="noConversion"/>
  </si>
  <si>
    <t>사업연도</t>
    <phoneticPr fontId="3" type="noConversion"/>
  </si>
  <si>
    <t>법인명</t>
    <phoneticPr fontId="3" type="noConversion"/>
  </si>
  <si>
    <t>시가인정범위</t>
    <phoneticPr fontId="3" type="noConversion"/>
  </si>
  <si>
    <t>19호(갑) 별지2</t>
    <phoneticPr fontId="3" type="noConversion"/>
  </si>
  <si>
    <t>계</t>
    <phoneticPr fontId="3" type="noConversion"/>
  </si>
  <si>
    <t>• ④익금산입액 값을 15호 부표1 서식에 옮겨 적습니다.
• ⑥ㆍ⑦, 15.ㆍ16., 25.ㆍ26.란 합계금액이 26호(을) 서식으로 이기됩니다.
• 작성순서 : 19호(을) → 19호(갑) → 26호(을) → 15호 부표1 및 47호(갑)
• 별지 2,3,3에서 인정이자 회사계상액을 입력하고, 별지 5에서 이자율 및 지급이자를 입력합니다.
※ 19호(갑)ㆍ(을) 서식의 작성방법은 작성방법안내 sheet를 참조하세요.</t>
    <phoneticPr fontId="3" type="noConversion"/>
  </si>
  <si>
    <t xml:space="preserve">  2. 가중평균차입이자율에 의한 가지급금 등의 인정이자 조정</t>
    <phoneticPr fontId="3" type="noConversion"/>
  </si>
  <si>
    <t>1. 적용 이자율 선택 (√표시)</t>
    <phoneticPr fontId="3" type="noConversion"/>
  </si>
  <si>
    <t>①
성명</t>
    <phoneticPr fontId="3" type="noConversion"/>
  </si>
  <si>
    <t>②
가지급
금적수</t>
    <phoneticPr fontId="3" type="noConversion"/>
  </si>
  <si>
    <t>④차감적수
(②-③)</t>
    <phoneticPr fontId="3" type="noConversion"/>
  </si>
  <si>
    <t>⑤
인정이자</t>
    <phoneticPr fontId="3" type="noConversion"/>
  </si>
  <si>
    <t>⑥
회사계상액</t>
    <phoneticPr fontId="3" type="noConversion"/>
  </si>
  <si>
    <t>⑦차액
(⑤-⑥)</t>
    <phoneticPr fontId="3" type="noConversion"/>
  </si>
  <si>
    <t>⑧비율(%)
(⑦/⑤)*100</t>
    <phoneticPr fontId="3" type="noConversion"/>
  </si>
  <si>
    <t>⑨조정액(=⑦)
⑦≥3억이거나
⑧≥5%인경우</t>
    <phoneticPr fontId="3" type="noConversion"/>
  </si>
  <si>
    <t>⑩
성명</t>
    <phoneticPr fontId="3" type="noConversion"/>
  </si>
  <si>
    <t xml:space="preserve">  2. 가중평균차입이자율에 의한 가지급금 등의 인정이자 조정</t>
    <phoneticPr fontId="3" type="noConversion"/>
  </si>
  <si>
    <t xml:space="preserve">  3. 당좌대출이자율에 따른 가지급금 등의 인정이자 조정</t>
    <phoneticPr fontId="3" type="noConversion"/>
  </si>
  <si>
    <t xml:space="preserve">  3. 당좌대출이자율에 따른 가지급금 등의 인정이자 조정</t>
    <phoneticPr fontId="3" type="noConversion"/>
  </si>
  <si>
    <t>2단계 : 회사계상 인정이자 입력</t>
    <phoneticPr fontId="3" type="noConversion"/>
  </si>
  <si>
    <r>
      <t>본 서식의 별지2,3</t>
    </r>
    <r>
      <rPr>
        <sz val="9"/>
        <rFont val="굴림"/>
        <family val="3"/>
        <charset val="129"/>
      </rPr>
      <t xml:space="preserve"> sheet 로 이동하셔서 인별로 ⑨</t>
    </r>
    <r>
      <rPr>
        <sz val="9"/>
        <rFont val="굴림"/>
        <family val="3"/>
        <charset val="129"/>
      </rPr>
      <t>,19.</t>
    </r>
    <r>
      <rPr>
        <sz val="9"/>
        <rFont val="굴림"/>
        <family val="3"/>
        <charset val="129"/>
      </rPr>
      <t>인정이자회사계상액을 입력합니다. 인별 목록의 첫번째 행에</t>
    </r>
    <phoneticPr fontId="3" type="noConversion"/>
  </si>
  <si>
    <r>
      <t xml:space="preserve">① 참조를 위하여 </t>
    </r>
    <r>
      <rPr>
        <sz val="9"/>
        <rFont val="굴림"/>
        <family val="3"/>
        <charset val="129"/>
      </rPr>
      <t xml:space="preserve"> 샘플을 입력해 두었습니다. 참조하신 후 지우시고 사용하시기 바랍니다.</t>
    </r>
    <phoneticPr fontId="3" type="noConversion"/>
  </si>
  <si>
    <r>
      <t xml:space="preserve">            </t>
    </r>
    <r>
      <rPr>
        <sz val="9"/>
        <rFont val="돋움"/>
        <family val="3"/>
        <charset val="129"/>
      </rPr>
      <t>원칙</t>
    </r>
    <r>
      <rPr>
        <sz val="9"/>
        <rFont val="Arial"/>
        <family val="2"/>
      </rPr>
      <t xml:space="preserve"> : </t>
    </r>
    <r>
      <rPr>
        <sz val="9"/>
        <rFont val="돋움"/>
        <family val="3"/>
        <charset val="129"/>
      </rPr>
      <t>가중평균차입이자율</t>
    </r>
    <phoneticPr fontId="13" type="noConversion"/>
  </si>
  <si>
    <t>⑫
가지급
금적수</t>
    <phoneticPr fontId="3" type="noConversion"/>
  </si>
  <si>
    <t>⑬
가수금
적수</t>
    <phoneticPr fontId="3" type="noConversion"/>
  </si>
  <si>
    <r>
      <t>⑭</t>
    </r>
    <r>
      <rPr>
        <sz val="9"/>
        <rFont val="굴림"/>
        <family val="3"/>
        <charset val="129"/>
      </rPr>
      <t>차감적수
(⑫</t>
    </r>
    <r>
      <rPr>
        <sz val="9"/>
        <rFont val="굴림"/>
        <family val="3"/>
        <charset val="129"/>
      </rPr>
      <t>-</t>
    </r>
    <r>
      <rPr>
        <sz val="9"/>
        <rFont val="굴림"/>
        <family val="3"/>
        <charset val="129"/>
      </rPr>
      <t>⑬</t>
    </r>
    <r>
      <rPr>
        <sz val="9"/>
        <rFont val="굴림"/>
        <family val="3"/>
        <charset val="129"/>
      </rPr>
      <t>)</t>
    </r>
    <phoneticPr fontId="3" type="noConversion"/>
  </si>
  <si>
    <t>⑮
이자율</t>
    <phoneticPr fontId="3" type="noConversion"/>
  </si>
  <si>
    <r>
      <t xml:space="preserve">16. </t>
    </r>
    <r>
      <rPr>
        <sz val="9"/>
        <rFont val="굴림"/>
        <family val="3"/>
        <charset val="129"/>
      </rPr>
      <t xml:space="preserve">인정이자
</t>
    </r>
    <r>
      <rPr>
        <sz val="9"/>
        <rFont val="굴림"/>
        <family val="3"/>
        <charset val="129"/>
      </rPr>
      <t>(⑭×⑮)</t>
    </r>
    <phoneticPr fontId="3" type="noConversion"/>
  </si>
  <si>
    <t>17.
회사계상액</t>
    <phoneticPr fontId="3" type="noConversion"/>
  </si>
  <si>
    <t>20.조정액(=18.)
18.≥3억이거나
19.≥5%인경우</t>
    <phoneticPr fontId="3" type="noConversion"/>
  </si>
  <si>
    <t>18.차액
(16.-17.)</t>
    <phoneticPr fontId="3" type="noConversion"/>
  </si>
  <si>
    <t>19.비율(%)
(18./16.)*100</t>
    <phoneticPr fontId="3" type="noConversion"/>
  </si>
  <si>
    <t>⑪적용
이자율
선택방법</t>
    <phoneticPr fontId="3" type="noConversion"/>
  </si>
  <si>
    <t>⑪적용
이자율
선택방법</t>
    <phoneticPr fontId="3" type="noConversion"/>
  </si>
  <si>
    <t>⑩
성명</t>
    <phoneticPr fontId="3" type="noConversion"/>
  </si>
  <si>
    <r>
      <t xml:space="preserve">            </t>
    </r>
    <r>
      <rPr>
        <sz val="9"/>
        <rFont val="돋움"/>
        <family val="3"/>
        <charset val="129"/>
      </rPr>
      <t>「법인세법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시행령」제</t>
    </r>
    <r>
      <rPr>
        <sz val="9"/>
        <rFont val="Arial"/>
        <family val="2"/>
      </rPr>
      <t>89</t>
    </r>
    <r>
      <rPr>
        <sz val="9"/>
        <rFont val="돋움"/>
        <family val="3"/>
        <charset val="129"/>
      </rPr>
      <t>조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제</t>
    </r>
    <r>
      <rPr>
        <sz val="9"/>
        <rFont val="Arial"/>
        <family val="2"/>
      </rPr>
      <t>3</t>
    </r>
    <r>
      <rPr>
        <sz val="9"/>
        <rFont val="돋움"/>
        <family val="3"/>
        <charset val="129"/>
      </rPr>
      <t>항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제</t>
    </r>
    <r>
      <rPr>
        <sz val="9"/>
        <rFont val="Arial"/>
        <family val="2"/>
      </rPr>
      <t>1</t>
    </r>
    <r>
      <rPr>
        <sz val="9"/>
        <rFont val="돋움"/>
        <family val="3"/>
        <charset val="129"/>
      </rPr>
      <t>호의</t>
    </r>
    <r>
      <rPr>
        <sz val="9"/>
        <rFont val="Arial"/>
        <family val="2"/>
      </rPr>
      <t xml:space="preserve"> 2</t>
    </r>
    <r>
      <rPr>
        <sz val="9"/>
        <rFont val="돋움"/>
        <family val="3"/>
        <charset val="129"/>
      </rPr>
      <t>에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따라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해당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대여금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또는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차입금만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당좌대출이자율을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적용</t>
    </r>
    <phoneticPr fontId="13" type="noConversion"/>
  </si>
  <si>
    <r>
      <t xml:space="preserve">            </t>
    </r>
    <r>
      <rPr>
        <sz val="9"/>
        <rFont val="돋움"/>
        <family val="3"/>
        <charset val="129"/>
      </rPr>
      <t>「법인세법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시행령」제</t>
    </r>
    <r>
      <rPr>
        <sz val="9"/>
        <rFont val="Arial"/>
        <family val="2"/>
      </rPr>
      <t>89</t>
    </r>
    <r>
      <rPr>
        <sz val="9"/>
        <rFont val="돋움"/>
        <family val="3"/>
        <charset val="129"/>
      </rPr>
      <t>조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제</t>
    </r>
    <r>
      <rPr>
        <sz val="9"/>
        <rFont val="Arial"/>
        <family val="2"/>
      </rPr>
      <t>3</t>
    </r>
    <r>
      <rPr>
        <sz val="9"/>
        <rFont val="돋움"/>
        <family val="3"/>
        <charset val="129"/>
      </rPr>
      <t>항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제</t>
    </r>
    <r>
      <rPr>
        <sz val="9"/>
        <rFont val="Arial"/>
        <family val="2"/>
      </rPr>
      <t>1</t>
    </r>
    <r>
      <rPr>
        <sz val="9"/>
        <rFont val="돋움"/>
        <family val="3"/>
        <charset val="129"/>
      </rPr>
      <t>호에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따라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해당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대여금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또는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차입금만</t>
    </r>
    <r>
      <rPr>
        <sz val="9"/>
        <rFont val="Arial"/>
        <family val="2"/>
      </rPr>
      <t xml:space="preserve">  </t>
    </r>
    <r>
      <rPr>
        <sz val="9"/>
        <rFont val="돋움"/>
        <family val="3"/>
        <charset val="129"/>
      </rPr>
      <t>당좌대출이자율을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적용</t>
    </r>
    <phoneticPr fontId="13" type="noConversion"/>
  </si>
  <si>
    <t>■ 법인세법 시행규칙[별지 제19호서식(갑)] &lt;개정 2019. 3. 20.&gt;</t>
    <phoneticPr fontId="3" type="noConversion"/>
  </si>
  <si>
    <r>
      <t xml:space="preserve">             </t>
    </r>
    <r>
      <rPr>
        <sz val="9"/>
        <rFont val="돋움"/>
        <family val="3"/>
        <charset val="129"/>
      </rPr>
      <t>「법인세법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시행령」제</t>
    </r>
    <r>
      <rPr>
        <sz val="9"/>
        <rFont val="Arial"/>
        <family val="2"/>
      </rPr>
      <t>89</t>
    </r>
    <r>
      <rPr>
        <sz val="9"/>
        <rFont val="돋움"/>
        <family val="3"/>
        <charset val="129"/>
      </rPr>
      <t>조제</t>
    </r>
    <r>
      <rPr>
        <sz val="9"/>
        <rFont val="Arial"/>
        <family val="2"/>
      </rPr>
      <t>3</t>
    </r>
    <r>
      <rPr>
        <sz val="9"/>
        <rFont val="돋움"/>
        <family val="3"/>
        <charset val="129"/>
      </rPr>
      <t>항제</t>
    </r>
    <r>
      <rPr>
        <sz val="9"/>
        <rFont val="Arial"/>
        <family val="2"/>
      </rPr>
      <t>2</t>
    </r>
    <r>
      <rPr>
        <sz val="9"/>
        <rFont val="돋움"/>
        <family val="3"/>
        <charset val="129"/>
      </rPr>
      <t>호에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따른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당좌대출이자율</t>
    </r>
    <r>
      <rPr>
        <sz val="9"/>
        <rFont val="Arial"/>
        <family val="2"/>
      </rPr>
      <t xml:space="preserve"> (</t>
    </r>
    <r>
      <rPr>
        <sz val="9"/>
        <rFont val="돋움"/>
        <family val="3"/>
        <charset val="129"/>
      </rPr>
      <t>선택사업연도</t>
    </r>
    <r>
      <rPr>
        <sz val="9"/>
        <rFont val="Arial"/>
        <family val="2"/>
      </rPr>
      <t xml:space="preserve">    .  .  .~    .  .  .)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</si>
</sst>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0.0%"/>
    <numFmt numFmtId="178" formatCode="###\-##\-#####"/>
  </numFmts>
  <fonts count="17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u/>
      <sz val="11"/>
      <color indexed="36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name val="Arial"/>
      <family val="2"/>
    </font>
    <font>
      <sz val="9"/>
      <name val="돋움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8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2" applyNumberFormat="0" applyFon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2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7" fillId="0" borderId="0" xfId="4" applyFont="1" applyAlignment="1" applyProtection="1">
      <alignment vertical="center"/>
    </xf>
    <xf numFmtId="0" fontId="5" fillId="0" borderId="0" xfId="2" applyFont="1" applyAlignment="1" applyProtection="1">
      <alignment vertical="center"/>
    </xf>
    <xf numFmtId="0" fontId="7" fillId="3" borderId="0" xfId="4" applyFont="1" applyFill="1" applyBorder="1" applyAlignment="1" applyProtection="1">
      <alignment vertical="center"/>
    </xf>
    <xf numFmtId="0" fontId="9" fillId="3" borderId="3" xfId="0" applyFont="1" applyFill="1" applyBorder="1">
      <alignment vertical="center"/>
    </xf>
    <xf numFmtId="0" fontId="9" fillId="3" borderId="0" xfId="0" applyFont="1" applyFill="1" applyBorder="1">
      <alignment vertical="center"/>
    </xf>
    <xf numFmtId="0" fontId="9" fillId="3" borderId="4" xfId="0" applyFont="1" applyFill="1" applyBorder="1">
      <alignment vertical="center"/>
    </xf>
    <xf numFmtId="0" fontId="12" fillId="0" borderId="0" xfId="0" applyFont="1">
      <alignment vertical="center"/>
    </xf>
    <xf numFmtId="0" fontId="0" fillId="0" borderId="0" xfId="0" quotePrefix="1">
      <alignment vertical="center"/>
    </xf>
    <xf numFmtId="0" fontId="9" fillId="0" borderId="5" xfId="0" applyFont="1" applyBorder="1" applyAlignment="1">
      <alignment horizontal="center" vertical="center"/>
    </xf>
    <xf numFmtId="176" fontId="2" fillId="0" borderId="5" xfId="1" applyFont="1" applyFill="1" applyBorder="1">
      <alignment horizontal="right" vertical="center" shrinkToFit="1"/>
    </xf>
    <xf numFmtId="10" fontId="2" fillId="0" borderId="5" xfId="0" applyNumberFormat="1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1" fillId="5" borderId="8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176" fontId="2" fillId="5" borderId="12" xfId="1" applyFont="1" applyFill="1" applyBorder="1" applyAlignment="1">
      <alignment horizontal="center" vertical="center" shrinkToFit="1"/>
    </xf>
    <xf numFmtId="176" fontId="2" fillId="0" borderId="2" xfId="1" applyFont="1" applyFill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177" fontId="2" fillId="0" borderId="2" xfId="1" applyNumberFormat="1" applyFont="1" applyFill="1" applyBorder="1" applyAlignment="1">
      <alignment horizontal="center" vertical="center" shrinkToFit="1"/>
    </xf>
    <xf numFmtId="176" fontId="2" fillId="0" borderId="13" xfId="1" applyFont="1" applyFill="1" applyBorder="1" applyAlignment="1">
      <alignment horizontal="center" vertical="center" shrinkToFit="1"/>
    </xf>
    <xf numFmtId="177" fontId="2" fillId="6" borderId="12" xfId="1" applyNumberFormat="1" applyFont="1" applyFill="1" applyBorder="1" applyAlignment="1">
      <alignment horizontal="center" vertical="center" shrinkToFit="1"/>
    </xf>
    <xf numFmtId="176" fontId="2" fillId="5" borderId="14" xfId="1" applyFont="1" applyFill="1" applyBorder="1" applyAlignment="1">
      <alignment horizontal="center" vertical="center" shrinkToFit="1"/>
    </xf>
    <xf numFmtId="10" fontId="2" fillId="0" borderId="2" xfId="0" applyNumberFormat="1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10" fontId="2" fillId="6" borderId="12" xfId="0" applyNumberFormat="1" applyFont="1" applyFill="1" applyBorder="1" applyAlignment="1">
      <alignment horizontal="center" vertical="center" shrinkToFit="1"/>
    </xf>
    <xf numFmtId="176" fontId="2" fillId="5" borderId="12" xfId="0" applyNumberFormat="1" applyFont="1" applyFill="1" applyBorder="1" applyAlignment="1">
      <alignment horizontal="center" vertical="center" shrinkToFit="1"/>
    </xf>
    <xf numFmtId="176" fontId="2" fillId="6" borderId="12" xfId="1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176" fontId="9" fillId="0" borderId="2" xfId="1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/>
    </xf>
    <xf numFmtId="176" fontId="9" fillId="5" borderId="15" xfId="0" applyNumberFormat="1" applyFont="1" applyFill="1" applyBorder="1" applyAlignment="1">
      <alignment horizontal="center" vertical="center" wrapText="1"/>
    </xf>
    <xf numFmtId="176" fontId="9" fillId="5" borderId="34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10" xfId="0" applyFont="1" applyBorder="1">
      <alignment vertical="center"/>
    </xf>
    <xf numFmtId="176" fontId="9" fillId="0" borderId="35" xfId="1" applyFont="1" applyFill="1" applyBorder="1">
      <alignment horizontal="right" vertical="center" shrinkToFit="1"/>
    </xf>
    <xf numFmtId="176" fontId="9" fillId="0" borderId="21" xfId="1" applyFont="1" applyFill="1" applyBorder="1">
      <alignment horizontal="right" vertical="center" shrinkToFit="1"/>
    </xf>
    <xf numFmtId="176" fontId="9" fillId="0" borderId="10" xfId="1" applyFont="1" applyFill="1" applyBorder="1">
      <alignment horizontal="right" vertical="center" shrinkToFit="1"/>
    </xf>
    <xf numFmtId="176" fontId="9" fillId="5" borderId="15" xfId="1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176" fontId="2" fillId="5" borderId="30" xfId="1" applyFont="1" applyFill="1" applyBorder="1">
      <alignment horizontal="right" vertical="center" shrinkToFit="1"/>
    </xf>
    <xf numFmtId="176" fontId="2" fillId="5" borderId="28" xfId="1" applyFont="1" applyFill="1" applyBorder="1">
      <alignment horizontal="right" vertical="center" shrinkToFit="1"/>
    </xf>
    <xf numFmtId="176" fontId="2" fillId="5" borderId="29" xfId="1" applyFont="1" applyFill="1" applyBorder="1">
      <alignment horizontal="right" vertical="center" shrinkToFit="1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176" fontId="9" fillId="5" borderId="15" xfId="0" applyNumberFormat="1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10" fontId="15" fillId="0" borderId="8" xfId="0" applyNumberFormat="1" applyFont="1" applyFill="1" applyBorder="1" applyAlignment="1">
      <alignment horizontal="left" vertical="center" wrapText="1" shrinkToFit="1"/>
    </xf>
    <xf numFmtId="10" fontId="15" fillId="0" borderId="21" xfId="0" applyNumberFormat="1" applyFont="1" applyFill="1" applyBorder="1" applyAlignment="1">
      <alignment horizontal="left" vertical="center" wrapText="1" shrinkToFit="1"/>
    </xf>
    <xf numFmtId="10" fontId="15" fillId="0" borderId="22" xfId="0" applyNumberFormat="1" applyFont="1" applyFill="1" applyBorder="1" applyAlignment="1">
      <alignment horizontal="left" vertical="center" wrapText="1" shrinkToFit="1"/>
    </xf>
    <xf numFmtId="0" fontId="0" fillId="0" borderId="30" xfId="0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10" fontId="15" fillId="0" borderId="9" xfId="0" applyNumberFormat="1" applyFont="1" applyBorder="1" applyAlignment="1">
      <alignment horizontal="left" vertical="center" wrapText="1" shrinkToFit="1"/>
    </xf>
    <xf numFmtId="10" fontId="15" fillId="0" borderId="19" xfId="0" applyNumberFormat="1" applyFont="1" applyBorder="1" applyAlignment="1">
      <alignment horizontal="left" vertical="center" wrapText="1" shrinkToFit="1"/>
    </xf>
    <xf numFmtId="10" fontId="15" fillId="0" borderId="20" xfId="0" applyNumberFormat="1" applyFont="1" applyBorder="1" applyAlignment="1">
      <alignment horizontal="left" vertical="center" wrapText="1" shrinkToFit="1"/>
    </xf>
    <xf numFmtId="0" fontId="11" fillId="0" borderId="41" xfId="0" applyFont="1" applyBorder="1" applyAlignment="1">
      <alignment horizontal="left" vertical="center" wrapText="1" indent="1"/>
    </xf>
    <xf numFmtId="0" fontId="11" fillId="0" borderId="42" xfId="0" applyFont="1" applyBorder="1" applyAlignment="1">
      <alignment horizontal="left" vertical="center" wrapText="1" indent="1"/>
    </xf>
    <xf numFmtId="0" fontId="11" fillId="0" borderId="43" xfId="0" applyFont="1" applyBorder="1" applyAlignment="1">
      <alignment horizontal="left" vertical="center" wrapText="1" indent="1"/>
    </xf>
    <xf numFmtId="0" fontId="8" fillId="7" borderId="44" xfId="0" applyFont="1" applyFill="1" applyBorder="1" applyAlignment="1">
      <alignment horizontal="left" vertical="center" indent="1"/>
    </xf>
    <xf numFmtId="0" fontId="8" fillId="7" borderId="45" xfId="0" applyFont="1" applyFill="1" applyBorder="1" applyAlignment="1">
      <alignment horizontal="left" vertical="center" indent="1"/>
    </xf>
    <xf numFmtId="0" fontId="8" fillId="7" borderId="46" xfId="0" applyFont="1" applyFill="1" applyBorder="1" applyAlignment="1">
      <alignment horizontal="left" vertical="center" indent="1"/>
    </xf>
    <xf numFmtId="0" fontId="7" fillId="3" borderId="0" xfId="4" applyFill="1" applyBorder="1" applyAlignment="1" applyProtection="1">
      <alignment vertical="center"/>
    </xf>
    <xf numFmtId="0" fontId="8" fillId="4" borderId="36" xfId="0" applyFont="1" applyFill="1" applyBorder="1" applyAlignment="1">
      <alignment horizontal="left" vertical="center"/>
    </xf>
    <xf numFmtId="0" fontId="8" fillId="4" borderId="37" xfId="0" applyFont="1" applyFill="1" applyBorder="1" applyAlignment="1">
      <alignment horizontal="left" vertical="center"/>
    </xf>
    <xf numFmtId="0" fontId="8" fillId="4" borderId="38" xfId="0" applyFont="1" applyFill="1" applyBorder="1" applyAlignment="1">
      <alignment horizontal="left" vertical="center"/>
    </xf>
    <xf numFmtId="10" fontId="15" fillId="0" borderId="36" xfId="0" applyNumberFormat="1" applyFont="1" applyBorder="1" applyAlignment="1">
      <alignment horizontal="left" vertical="center" wrapText="1" shrinkToFit="1"/>
    </xf>
    <xf numFmtId="10" fontId="15" fillId="0" borderId="37" xfId="0" applyNumberFormat="1" applyFont="1" applyBorder="1" applyAlignment="1">
      <alignment horizontal="left" vertical="center" wrapText="1" shrinkToFit="1"/>
    </xf>
    <xf numFmtId="10" fontId="15" fillId="0" borderId="38" xfId="0" applyNumberFormat="1" applyFont="1" applyBorder="1" applyAlignment="1">
      <alignment horizontal="left" vertical="center" wrapText="1" shrinkToFit="1"/>
    </xf>
    <xf numFmtId="0" fontId="9" fillId="5" borderId="16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 wrapText="1"/>
    </xf>
    <xf numFmtId="178" fontId="9" fillId="5" borderId="18" xfId="0" applyNumberFormat="1" applyFont="1" applyFill="1" applyBorder="1" applyAlignment="1">
      <alignment horizontal="center" vertical="center" wrapText="1"/>
    </xf>
    <xf numFmtId="178" fontId="9" fillId="5" borderId="19" xfId="0" applyNumberFormat="1" applyFont="1" applyFill="1" applyBorder="1" applyAlignment="1">
      <alignment horizontal="center" vertical="center" wrapText="1"/>
    </xf>
    <xf numFmtId="178" fontId="9" fillId="5" borderId="20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0" fontId="15" fillId="0" borderId="8" xfId="0" applyNumberFormat="1" applyFont="1" applyBorder="1" applyAlignment="1">
      <alignment horizontal="left" vertical="center" wrapText="1" shrinkToFit="1"/>
    </xf>
    <xf numFmtId="10" fontId="15" fillId="0" borderId="21" xfId="0" applyNumberFormat="1" applyFont="1" applyBorder="1" applyAlignment="1">
      <alignment horizontal="left" vertical="center" wrapText="1" shrinkToFit="1"/>
    </xf>
    <xf numFmtId="10" fontId="15" fillId="0" borderId="22" xfId="0" applyNumberFormat="1" applyFont="1" applyBorder="1" applyAlignment="1">
      <alignment horizontal="left" vertical="center" wrapText="1" shrinkToFi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176" fontId="1" fillId="8" borderId="12" xfId="1" applyFont="1" applyFill="1" applyBorder="1" applyAlignment="1">
      <alignment horizontal="right" vertical="center" shrinkToFit="1"/>
    </xf>
    <xf numFmtId="176" fontId="1" fillId="8" borderId="14" xfId="1" applyFont="1" applyFill="1" applyBorder="1" applyAlignment="1">
      <alignment horizontal="right" vertical="center" shrinkToFit="1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76" fontId="1" fillId="0" borderId="35" xfId="1" applyFont="1" applyFill="1" applyBorder="1">
      <alignment horizontal="right" vertical="center" shrinkToFit="1"/>
    </xf>
    <xf numFmtId="176" fontId="1" fillId="0" borderId="21" xfId="1" applyFont="1" applyFill="1" applyBorder="1">
      <alignment horizontal="right" vertical="center" shrinkToFit="1"/>
    </xf>
    <xf numFmtId="176" fontId="1" fillId="0" borderId="10" xfId="1" applyFont="1" applyFill="1" applyBorder="1">
      <alignment horizontal="right" vertical="center" shrinkToFit="1"/>
    </xf>
    <xf numFmtId="176" fontId="1" fillId="8" borderId="2" xfId="1" applyFont="1" applyFill="1" applyBorder="1" applyAlignment="1">
      <alignment horizontal="right" vertical="center" shrinkToFit="1"/>
    </xf>
    <xf numFmtId="176" fontId="1" fillId="8" borderId="13" xfId="1" applyFont="1" applyFill="1" applyBorder="1" applyAlignment="1">
      <alignment horizontal="right" vertical="center" shrinkToFit="1"/>
    </xf>
    <xf numFmtId="177" fontId="1" fillId="8" borderId="2" xfId="1" applyNumberFormat="1" applyFont="1" applyFill="1" applyBorder="1" applyAlignment="1">
      <alignment horizontal="right" vertical="center" shrinkToFit="1"/>
    </xf>
    <xf numFmtId="0" fontId="1" fillId="8" borderId="9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176" fontId="1" fillId="8" borderId="18" xfId="1" applyFont="1" applyFill="1" applyBorder="1">
      <alignment horizontal="right" vertical="center" shrinkToFit="1"/>
    </xf>
    <xf numFmtId="176" fontId="1" fillId="8" borderId="19" xfId="1" applyFont="1" applyFill="1" applyBorder="1">
      <alignment horizontal="right" vertical="center" shrinkToFit="1"/>
    </xf>
    <xf numFmtId="176" fontId="1" fillId="8" borderId="11" xfId="1" applyFont="1" applyFill="1" applyBorder="1">
      <alignment horizontal="right" vertical="center" shrinkToFit="1"/>
    </xf>
    <xf numFmtId="176" fontId="1" fillId="6" borderId="12" xfId="1" applyFont="1" applyFill="1" applyBorder="1" applyAlignment="1">
      <alignment horizontal="right" vertical="center" shrinkToFit="1"/>
    </xf>
    <xf numFmtId="177" fontId="1" fillId="6" borderId="12" xfId="1" applyNumberFormat="1" applyFont="1" applyFill="1" applyBorder="1" applyAlignment="1">
      <alignment horizontal="right" vertical="center" shrinkToFit="1"/>
    </xf>
    <xf numFmtId="176" fontId="1" fillId="0" borderId="2" xfId="1" applyFont="1" applyFill="1" applyBorder="1" applyAlignment="1">
      <alignment horizontal="right" vertical="center" shrinkToFit="1"/>
    </xf>
    <xf numFmtId="176" fontId="1" fillId="8" borderId="18" xfId="1" applyFont="1" applyFill="1" applyBorder="1" applyAlignment="1">
      <alignment horizontal="center" vertical="center" shrinkToFit="1"/>
    </xf>
    <xf numFmtId="176" fontId="1" fillId="8" borderId="19" xfId="1" applyFont="1" applyFill="1" applyBorder="1" applyAlignment="1">
      <alignment horizontal="center" vertical="center" shrinkToFit="1"/>
    </xf>
    <xf numFmtId="176" fontId="1" fillId="8" borderId="11" xfId="1" applyFont="1" applyFill="1" applyBorder="1" applyAlignment="1">
      <alignment horizontal="center" vertical="center" shrinkToFit="1"/>
    </xf>
    <xf numFmtId="176" fontId="1" fillId="0" borderId="35" xfId="1" applyFont="1" applyFill="1" applyBorder="1" applyAlignment="1">
      <alignment horizontal="center" vertical="center" shrinkToFit="1"/>
    </xf>
    <xf numFmtId="176" fontId="1" fillId="0" borderId="21" xfId="1" applyFont="1" applyFill="1" applyBorder="1" applyAlignment="1">
      <alignment horizontal="center" vertical="center" shrinkToFit="1"/>
    </xf>
    <xf numFmtId="176" fontId="1" fillId="0" borderId="10" xfId="1" applyFont="1" applyFill="1" applyBorder="1" applyAlignment="1">
      <alignment horizontal="center" vertical="center" shrinkToFit="1"/>
    </xf>
    <xf numFmtId="176" fontId="1" fillId="5" borderId="35" xfId="1" applyFont="1" applyFill="1" applyBorder="1">
      <alignment horizontal="right" vertical="center" shrinkToFit="1"/>
    </xf>
    <xf numFmtId="176" fontId="1" fillId="5" borderId="21" xfId="1" applyFont="1" applyFill="1" applyBorder="1">
      <alignment horizontal="right" vertical="center" shrinkToFit="1"/>
    </xf>
    <xf numFmtId="176" fontId="1" fillId="5" borderId="10" xfId="1" applyFont="1" applyFill="1" applyBorder="1">
      <alignment horizontal="right" vertical="center" shrinkToFit="1"/>
    </xf>
    <xf numFmtId="0" fontId="1" fillId="5" borderId="8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176" fontId="1" fillId="5" borderId="35" xfId="1" applyFont="1" applyFill="1" applyBorder="1" applyAlignment="1">
      <alignment horizontal="center" vertical="center" shrinkToFit="1"/>
    </xf>
    <xf numFmtId="176" fontId="1" fillId="5" borderId="21" xfId="1" applyFont="1" applyFill="1" applyBorder="1" applyAlignment="1">
      <alignment horizontal="center" vertical="center" shrinkToFit="1"/>
    </xf>
    <xf numFmtId="176" fontId="1" fillId="5" borderId="10" xfId="1" applyFont="1" applyFill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5" borderId="47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 shrinkToFit="1"/>
    </xf>
    <xf numFmtId="0" fontId="0" fillId="0" borderId="28" xfId="0" applyBorder="1" applyAlignment="1">
      <alignment horizontal="center" vertical="center" wrapText="1" shrinkToFit="1"/>
    </xf>
    <xf numFmtId="0" fontId="0" fillId="0" borderId="29" xfId="0" applyBorder="1" applyAlignment="1">
      <alignment horizontal="center" vertical="center" wrapText="1" shrinkToFit="1"/>
    </xf>
    <xf numFmtId="0" fontId="0" fillId="0" borderId="40" xfId="0" applyBorder="1" applyAlignment="1">
      <alignment horizontal="center" vertical="center" wrapText="1" shrinkToFit="1"/>
    </xf>
    <xf numFmtId="0" fontId="0" fillId="0" borderId="32" xfId="0" applyBorder="1" applyAlignment="1">
      <alignment horizontal="center" vertical="center" wrapText="1" shrinkToFit="1"/>
    </xf>
    <xf numFmtId="0" fontId="0" fillId="0" borderId="39" xfId="0" applyBorder="1" applyAlignment="1">
      <alignment horizontal="center" vertical="center" wrapText="1" shrinkToFit="1"/>
    </xf>
    <xf numFmtId="0" fontId="8" fillId="0" borderId="8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 wrapText="1" shrinkToFit="1"/>
    </xf>
    <xf numFmtId="0" fontId="1" fillId="0" borderId="29" xfId="0" applyFont="1" applyBorder="1" applyAlignment="1">
      <alignment horizontal="center" vertical="center" wrapText="1" shrinkToFit="1"/>
    </xf>
    <xf numFmtId="0" fontId="1" fillId="0" borderId="31" xfId="0" applyFont="1" applyBorder="1" applyAlignment="1">
      <alignment horizontal="center" vertical="center" wrapText="1" shrinkToFit="1"/>
    </xf>
    <xf numFmtId="0" fontId="1" fillId="0" borderId="39" xfId="0" applyFont="1" applyBorder="1" applyAlignment="1">
      <alignment horizontal="center" vertical="center" wrapText="1" shrinkToFit="1"/>
    </xf>
    <xf numFmtId="0" fontId="1" fillId="0" borderId="30" xfId="0" applyFont="1" applyBorder="1" applyAlignment="1">
      <alignment horizontal="center" vertical="center" wrapText="1" shrinkToFit="1"/>
    </xf>
    <xf numFmtId="0" fontId="1" fillId="0" borderId="28" xfId="0" applyFont="1" applyBorder="1" applyAlignment="1">
      <alignment horizontal="center" vertical="center" wrapText="1" shrinkToFit="1"/>
    </xf>
    <xf numFmtId="0" fontId="1" fillId="0" borderId="40" xfId="0" applyFont="1" applyBorder="1" applyAlignment="1">
      <alignment horizontal="center" vertical="center" wrapText="1" shrinkToFit="1"/>
    </xf>
    <xf numFmtId="0" fontId="1" fillId="0" borderId="32" xfId="0" applyFont="1" applyBorder="1" applyAlignment="1">
      <alignment horizontal="center" vertical="center" wrapText="1" shrinkToFit="1"/>
    </xf>
    <xf numFmtId="0" fontId="10" fillId="0" borderId="47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 shrinkToFit="1"/>
    </xf>
    <xf numFmtId="0" fontId="1" fillId="0" borderId="21" xfId="0" applyFont="1" applyBorder="1" applyAlignment="1">
      <alignment horizontal="center" vertical="center" wrapText="1" shrinkToFit="1"/>
    </xf>
    <xf numFmtId="0" fontId="1" fillId="0" borderId="10" xfId="0" applyFont="1" applyBorder="1" applyAlignment="1">
      <alignment horizontal="center" vertical="center" wrapText="1" shrinkToFit="1"/>
    </xf>
    <xf numFmtId="0" fontId="1" fillId="0" borderId="16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 shrinkToFit="1"/>
    </xf>
    <xf numFmtId="0" fontId="3" fillId="0" borderId="10" xfId="0" applyFont="1" applyBorder="1" applyAlignment="1">
      <alignment horizontal="center" vertical="center" wrapText="1" shrinkToFi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 shrinkToFit="1"/>
    </xf>
    <xf numFmtId="0" fontId="1" fillId="0" borderId="33" xfId="0" applyFont="1" applyBorder="1" applyAlignment="1">
      <alignment horizontal="center" vertical="center" wrapText="1" shrinkToFit="1"/>
    </xf>
    <xf numFmtId="176" fontId="9" fillId="8" borderId="35" xfId="1" applyFont="1" applyFill="1" applyBorder="1">
      <alignment horizontal="right" vertical="center" shrinkToFit="1"/>
    </xf>
    <xf numFmtId="176" fontId="9" fillId="8" borderId="21" xfId="1" applyFont="1" applyFill="1" applyBorder="1">
      <alignment horizontal="right" vertical="center" shrinkToFit="1"/>
    </xf>
    <xf numFmtId="176" fontId="9" fillId="8" borderId="10" xfId="1" applyFont="1" applyFill="1" applyBorder="1">
      <alignment horizontal="right" vertical="center" shrinkToFit="1"/>
    </xf>
    <xf numFmtId="177" fontId="1" fillId="0" borderId="35" xfId="0" applyNumberFormat="1" applyFont="1" applyFill="1" applyBorder="1" applyAlignment="1">
      <alignment horizontal="center" vertical="center"/>
    </xf>
    <xf numFmtId="177" fontId="1" fillId="0" borderId="10" xfId="0" applyNumberFormat="1" applyFont="1" applyFill="1" applyBorder="1" applyAlignment="1">
      <alignment horizontal="center" vertical="center"/>
    </xf>
    <xf numFmtId="176" fontId="1" fillId="8" borderId="35" xfId="1" applyFont="1" applyFill="1" applyBorder="1">
      <alignment horizontal="right" vertical="center" shrinkToFit="1"/>
    </xf>
    <xf numFmtId="176" fontId="1" fillId="8" borderId="21" xfId="1" applyFont="1" applyFill="1" applyBorder="1">
      <alignment horizontal="right" vertical="center" shrinkToFit="1"/>
    </xf>
    <xf numFmtId="0" fontId="9" fillId="0" borderId="27" xfId="0" applyFont="1" applyBorder="1" applyAlignment="1">
      <alignment horizontal="center" vertical="center" wrapText="1" shrinkToFit="1"/>
    </xf>
    <xf numFmtId="0" fontId="9" fillId="0" borderId="31" xfId="0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wrapText="1" shrinkToFit="1"/>
    </xf>
    <xf numFmtId="0" fontId="9" fillId="0" borderId="26" xfId="0" applyFont="1" applyBorder="1" applyAlignment="1">
      <alignment horizontal="center" vertical="center" wrapText="1" shrinkToFit="1"/>
    </xf>
    <xf numFmtId="177" fontId="1" fillId="7" borderId="12" xfId="1" applyNumberFormat="1" applyFont="1" applyFill="1" applyBorder="1" applyAlignment="1">
      <alignment horizontal="right" vertical="center" shrinkToFit="1"/>
    </xf>
    <xf numFmtId="10" fontId="1" fillId="7" borderId="18" xfId="0" applyNumberFormat="1" applyFont="1" applyFill="1" applyBorder="1" applyAlignment="1">
      <alignment horizontal="center" vertical="center" shrinkToFit="1"/>
    </xf>
    <xf numFmtId="10" fontId="1" fillId="7" borderId="11" xfId="0" applyNumberFormat="1" applyFont="1" applyFill="1" applyBorder="1" applyAlignment="1">
      <alignment horizontal="center" vertical="center" shrinkToFit="1"/>
    </xf>
    <xf numFmtId="0" fontId="8" fillId="9" borderId="0" xfId="0" applyFont="1" applyFill="1" applyAlignment="1">
      <alignment horizontal="left" vertical="center" inden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41</xdr:row>
      <xdr:rowOff>0</xdr:rowOff>
    </xdr:from>
    <xdr:to>
      <xdr:col>17</xdr:col>
      <xdr:colOff>0</xdr:colOff>
      <xdr:row>41</xdr:row>
      <xdr:rowOff>0</xdr:rowOff>
    </xdr:to>
    <xdr:sp macro="" textlink="">
      <xdr:nvSpPr>
        <xdr:cNvPr id="1184" name="Line 1"/>
        <xdr:cNvSpPr>
          <a:spLocks noChangeShapeType="1"/>
        </xdr:cNvSpPr>
      </xdr:nvSpPr>
      <xdr:spPr bwMode="auto">
        <a:xfrm>
          <a:off x="3105150" y="10744200"/>
          <a:ext cx="16573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28575</xdr:colOff>
      <xdr:row>41</xdr:row>
      <xdr:rowOff>0</xdr:rowOff>
    </xdr:from>
    <xdr:to>
      <xdr:col>17</xdr:col>
      <xdr:colOff>9525</xdr:colOff>
      <xdr:row>41</xdr:row>
      <xdr:rowOff>0</xdr:rowOff>
    </xdr:to>
    <xdr:sp macro="" textlink="">
      <xdr:nvSpPr>
        <xdr:cNvPr id="1185" name="Line 2"/>
        <xdr:cNvSpPr>
          <a:spLocks noChangeShapeType="1"/>
        </xdr:cNvSpPr>
      </xdr:nvSpPr>
      <xdr:spPr bwMode="auto">
        <a:xfrm>
          <a:off x="3133725" y="10744200"/>
          <a:ext cx="16383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133350</xdr:colOff>
      <xdr:row>1</xdr:row>
      <xdr:rowOff>66675</xdr:rowOff>
    </xdr:from>
    <xdr:to>
      <xdr:col>6</xdr:col>
      <xdr:colOff>190500</xdr:colOff>
      <xdr:row>1</xdr:row>
      <xdr:rowOff>352425</xdr:rowOff>
    </xdr:to>
    <xdr:sp macro="" textlink="">
      <xdr:nvSpPr>
        <xdr:cNvPr id="1071" name="AutoShape 4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11620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10</xdr:col>
      <xdr:colOff>161925</xdr:colOff>
      <xdr:row>41</xdr:row>
      <xdr:rowOff>0</xdr:rowOff>
    </xdr:from>
    <xdr:to>
      <xdr:col>19</xdr:col>
      <xdr:colOff>133350</xdr:colOff>
      <xdr:row>41</xdr:row>
      <xdr:rowOff>0</xdr:rowOff>
    </xdr:to>
    <xdr:sp macro="" textlink="">
      <xdr:nvSpPr>
        <xdr:cNvPr id="1075" name="Text Box 51"/>
        <xdr:cNvSpPr txBox="1">
          <a:spLocks noChangeArrowheads="1"/>
        </xdr:cNvSpPr>
      </xdr:nvSpPr>
      <xdr:spPr bwMode="auto">
        <a:xfrm>
          <a:off x="2533650" y="11420475"/>
          <a:ext cx="2505075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1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굴림"/>
              <a:ea typeface="굴림"/>
            </a:rPr>
            <a:t>별지 </a:t>
          </a:r>
          <a:r>
            <a:rPr lang="en-US" altLang="ko-KR" sz="1100" b="1" i="0" strike="noStrike">
              <a:solidFill>
                <a:srgbClr val="000000"/>
              </a:solidFill>
              <a:latin typeface="굴림"/>
              <a:ea typeface="굴림"/>
            </a:rPr>
            <a:t>4 </a:t>
          </a:r>
          <a:r>
            <a:rPr lang="ko-KR" altLang="en-US" sz="1100" b="1" i="0" strike="noStrike">
              <a:solidFill>
                <a:srgbClr val="000000"/>
              </a:solidFill>
              <a:latin typeface="굴림"/>
              <a:ea typeface="굴림"/>
            </a:rPr>
            <a:t>첨부</a:t>
          </a:r>
        </a:p>
      </xdr:txBody>
    </xdr:sp>
    <xdr:clientData/>
  </xdr:twoCellAnchor>
  <xdr:twoCellAnchor>
    <xdr:from>
      <xdr:col>10</xdr:col>
      <xdr:colOff>152400</xdr:colOff>
      <xdr:row>41</xdr:row>
      <xdr:rowOff>0</xdr:rowOff>
    </xdr:from>
    <xdr:to>
      <xdr:col>19</xdr:col>
      <xdr:colOff>123825</xdr:colOff>
      <xdr:row>41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2524125" y="14373225"/>
          <a:ext cx="2505075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1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굴림"/>
              <a:ea typeface="굴림"/>
            </a:rPr>
            <a:t>별지 </a:t>
          </a:r>
          <a:r>
            <a:rPr lang="en-US" altLang="ko-KR" sz="1100" b="1" i="0" strike="noStrike">
              <a:solidFill>
                <a:srgbClr val="000000"/>
              </a:solidFill>
              <a:latin typeface="굴림"/>
              <a:ea typeface="굴림"/>
            </a:rPr>
            <a:t>5 </a:t>
          </a:r>
          <a:r>
            <a:rPr lang="ko-KR" altLang="en-US" sz="1100" b="1" i="0" strike="noStrike">
              <a:solidFill>
                <a:srgbClr val="000000"/>
              </a:solidFill>
              <a:latin typeface="굴림"/>
              <a:ea typeface="굴림"/>
            </a:rPr>
            <a:t>첨부</a:t>
          </a:r>
        </a:p>
      </xdr:txBody>
    </xdr:sp>
    <xdr:clientData/>
  </xdr:twoCellAnchor>
  <xdr:twoCellAnchor>
    <xdr:from>
      <xdr:col>10</xdr:col>
      <xdr:colOff>161925</xdr:colOff>
      <xdr:row>36</xdr:row>
      <xdr:rowOff>0</xdr:rowOff>
    </xdr:from>
    <xdr:to>
      <xdr:col>19</xdr:col>
      <xdr:colOff>133350</xdr:colOff>
      <xdr:row>37</xdr:row>
      <xdr:rowOff>57150</xdr:rowOff>
    </xdr:to>
    <xdr:sp macro="" textlink="">
      <xdr:nvSpPr>
        <xdr:cNvPr id="1077" name="Text Box 53"/>
        <xdr:cNvSpPr txBox="1">
          <a:spLocks noChangeArrowheads="1"/>
        </xdr:cNvSpPr>
      </xdr:nvSpPr>
      <xdr:spPr bwMode="auto">
        <a:xfrm>
          <a:off x="2533650" y="8886825"/>
          <a:ext cx="2505075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1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굴림"/>
              <a:ea typeface="굴림"/>
            </a:rPr>
            <a:t>별지 </a:t>
          </a:r>
          <a:r>
            <a:rPr lang="en-US" altLang="ko-KR" sz="1100" b="1" i="0" strike="noStrike">
              <a:solidFill>
                <a:srgbClr val="000000"/>
              </a:solidFill>
              <a:latin typeface="굴림"/>
              <a:ea typeface="굴림"/>
            </a:rPr>
            <a:t>3 </a:t>
          </a:r>
          <a:r>
            <a:rPr lang="ko-KR" altLang="en-US" sz="1100" b="1" i="0" strike="noStrike">
              <a:solidFill>
                <a:srgbClr val="000000"/>
              </a:solidFill>
              <a:latin typeface="굴림"/>
              <a:ea typeface="굴림"/>
            </a:rPr>
            <a:t>첨부</a:t>
          </a:r>
        </a:p>
      </xdr:txBody>
    </xdr:sp>
    <xdr:clientData/>
  </xdr:twoCellAnchor>
  <xdr:twoCellAnchor>
    <xdr:from>
      <xdr:col>10</xdr:col>
      <xdr:colOff>171450</xdr:colOff>
      <xdr:row>24</xdr:row>
      <xdr:rowOff>219075</xdr:rowOff>
    </xdr:from>
    <xdr:to>
      <xdr:col>19</xdr:col>
      <xdr:colOff>142875</xdr:colOff>
      <xdr:row>26</xdr:row>
      <xdr:rowOff>9525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2543175" y="6219825"/>
          <a:ext cx="25050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1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굴림"/>
              <a:ea typeface="굴림"/>
            </a:rPr>
            <a:t>별지 </a:t>
          </a:r>
          <a:r>
            <a:rPr lang="en-US" altLang="ko-KR" sz="1100" b="1" i="0" strike="noStrike">
              <a:solidFill>
                <a:srgbClr val="000000"/>
              </a:solidFill>
              <a:latin typeface="굴림"/>
              <a:ea typeface="굴림"/>
            </a:rPr>
            <a:t>2 </a:t>
          </a:r>
          <a:r>
            <a:rPr lang="ko-KR" altLang="en-US" sz="1100" b="1" i="0" strike="noStrike">
              <a:solidFill>
                <a:srgbClr val="000000"/>
              </a:solidFill>
              <a:latin typeface="굴림"/>
              <a:ea typeface="굴림"/>
            </a:rPr>
            <a:t>첨부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15</xdr:row>
          <xdr:rowOff>114300</xdr:rowOff>
        </xdr:from>
        <xdr:to>
          <xdr:col>2</xdr:col>
          <xdr:colOff>142875</xdr:colOff>
          <xdr:row>15</xdr:row>
          <xdr:rowOff>323850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16</xdr:row>
          <xdr:rowOff>85725</xdr:rowOff>
        </xdr:from>
        <xdr:to>
          <xdr:col>2</xdr:col>
          <xdr:colOff>142875</xdr:colOff>
          <xdr:row>16</xdr:row>
          <xdr:rowOff>295275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18</xdr:row>
          <xdr:rowOff>114300</xdr:rowOff>
        </xdr:from>
        <xdr:to>
          <xdr:col>2</xdr:col>
          <xdr:colOff>142875</xdr:colOff>
          <xdr:row>18</xdr:row>
          <xdr:rowOff>323850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17</xdr:row>
          <xdr:rowOff>66675</xdr:rowOff>
        </xdr:from>
        <xdr:to>
          <xdr:col>2</xdr:col>
          <xdr:colOff>142875</xdr:colOff>
          <xdr:row>17</xdr:row>
          <xdr:rowOff>276225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92)&#44032;&#51648;&#44553;&#44552;&#46321;&#51032;&#51064;&#51221;&#51060;&#51088;&#51312;&#51221;&#47749;&#49464;&#49436;(&#51012;)(19&#54840;&#5101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호(을)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</sheetNames>
    <sheetDataSet>
      <sheetData sheetId="0">
        <row r="23">
          <cell r="AD23" t="str">
            <v>하나</v>
          </cell>
        </row>
        <row r="51">
          <cell r="U51">
            <v>116320000000</v>
          </cell>
          <cell r="X51">
            <v>2670000000</v>
          </cell>
          <cell r="AA51">
            <v>113650000000</v>
          </cell>
          <cell r="AF51">
            <v>27949313</v>
          </cell>
        </row>
        <row r="82">
          <cell r="U82">
            <v>2480000000</v>
          </cell>
          <cell r="Z82">
            <v>193460000000</v>
          </cell>
        </row>
      </sheetData>
      <sheetData sheetId="1">
        <row r="23">
          <cell r="AD23" t="str">
            <v>둘</v>
          </cell>
        </row>
        <row r="51">
          <cell r="U51">
            <v>58460000000</v>
          </cell>
          <cell r="X51">
            <v>1385000000</v>
          </cell>
          <cell r="AA51">
            <v>57075000000</v>
          </cell>
          <cell r="AF51">
            <v>10945890</v>
          </cell>
        </row>
        <row r="82">
          <cell r="U82">
            <v>39260000000</v>
          </cell>
          <cell r="Z82">
            <v>2740000000</v>
          </cell>
        </row>
      </sheetData>
      <sheetData sheetId="2">
        <row r="23">
          <cell r="AD23" t="str">
            <v>셋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  <sheetData sheetId="3">
        <row r="23">
          <cell r="AD23" t="str">
            <v>넷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  <sheetData sheetId="4">
        <row r="23">
          <cell r="AD23" t="str">
            <v>다섯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  <sheetData sheetId="5">
        <row r="23">
          <cell r="AD23" t="str">
            <v>여섯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  <sheetData sheetId="6">
        <row r="23">
          <cell r="AD23" t="str">
            <v>일곱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  <sheetData sheetId="7">
        <row r="23">
          <cell r="AD23" t="str">
            <v>여덟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  <sheetData sheetId="8">
        <row r="23">
          <cell r="AD23" t="str">
            <v>아홉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  <sheetData sheetId="9">
        <row r="23">
          <cell r="AD23" t="str">
            <v>열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  <sheetData sheetId="10">
        <row r="23">
          <cell r="AD23" t="str">
            <v>열하나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  <sheetData sheetId="11">
        <row r="23">
          <cell r="AD23" t="str">
            <v>열둘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  <sheetData sheetId="12">
        <row r="23">
          <cell r="AD23" t="str">
            <v>열셋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  <sheetData sheetId="13">
        <row r="23">
          <cell r="AD23" t="str">
            <v>열넷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  <sheetData sheetId="14">
        <row r="23">
          <cell r="AD23" t="str">
            <v>열다섯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  <sheetData sheetId="15">
        <row r="23">
          <cell r="AD23" t="str">
            <v>열여섯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  <sheetData sheetId="16">
        <row r="23">
          <cell r="AD23" t="str">
            <v>열일곱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  <sheetData sheetId="17">
        <row r="23">
          <cell r="AD23" t="str">
            <v>열여덟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  <sheetData sheetId="18">
        <row r="23">
          <cell r="AD23" t="str">
            <v>열아홉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  <sheetData sheetId="19">
        <row r="23">
          <cell r="AD23" t="str">
            <v>스물</v>
          </cell>
        </row>
        <row r="51">
          <cell r="U51">
            <v>0</v>
          </cell>
          <cell r="X51">
            <v>0</v>
          </cell>
          <cell r="AA51">
            <v>0</v>
          </cell>
          <cell r="AF51">
            <v>0</v>
          </cell>
        </row>
        <row r="82">
          <cell r="U82">
            <v>0</v>
          </cell>
          <cell r="Z8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13" Type="http://schemas.openxmlformats.org/officeDocument/2006/relationships/comments" Target="../comments1.xml"/><Relationship Id="rId3" Type="http://schemas.openxmlformats.org/officeDocument/2006/relationships/hyperlink" Target="../&#51068;&#49324;&#52380;&#47532;2006.xls" TargetMode="External"/><Relationship Id="rId7" Type="http://schemas.openxmlformats.org/officeDocument/2006/relationships/drawing" Target="../drawings/drawing1.xml"/><Relationship Id="rId12" Type="http://schemas.openxmlformats.org/officeDocument/2006/relationships/ctrlProp" Target="../ctrlProps/ctrlProp4.xml"/><Relationship Id="rId2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1" Type="http://schemas.openxmlformats.org/officeDocument/2006/relationships/hyperlink" Target="(A00192)&#44032;&#51648;&#44553;&#44552;&#46321;&#51032;&#51064;&#51221;&#51060;&#51088;&#51312;&#51221;&#47749;&#49464;&#49436;(&#51012;)(19&#54840;&#51012;).xlsx" TargetMode="External"/><Relationship Id="rId6" Type="http://schemas.openxmlformats.org/officeDocument/2006/relationships/printerSettings" Target="../printerSettings/printerSettings1.bin"/><Relationship Id="rId11" Type="http://schemas.openxmlformats.org/officeDocument/2006/relationships/ctrlProp" Target="../ctrlProps/ctrlProp3.xml"/><Relationship Id="rId5" Type="http://schemas.openxmlformats.org/officeDocument/2006/relationships/hyperlink" Target="(A00262)&#50629;&#47924;&#47924;&#44288;&#48512;&#46041;&#49328;&#46321;&#50640;&#44288;&#47144;&#54620;&#52264;&#51077;&#44552;&#51060;&#51088;&#51312;&#51221;&#47749;&#49464;&#49436;(&#51012;)(26&#54840;&#51012;).xlsx" TargetMode="External"/><Relationship Id="rId10" Type="http://schemas.openxmlformats.org/officeDocument/2006/relationships/ctrlProp" Target="../ctrlProps/ctrlProp2.xml"/><Relationship Id="rId4" Type="http://schemas.openxmlformats.org/officeDocument/2006/relationships/hyperlink" Target="(A00471)&#51452;&#50836;&#44228;&#51221;&#47749;&#49464;&#49436;(&#44049;)(47&#54840;&#44049;).xlsx" TargetMode="External"/><Relationship Id="rId9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42"/>
  <sheetViews>
    <sheetView showGridLines="0" showZeros="0" tabSelected="1" zoomScaleNormal="100" workbookViewId="0">
      <selection activeCell="B15" sqref="B15:AC15"/>
    </sheetView>
  </sheetViews>
  <sheetFormatPr defaultRowHeight="11.25" x14ac:dyDescent="0.15"/>
  <cols>
    <col min="1" max="1" width="2.83203125" customWidth="1"/>
    <col min="2" max="3" width="4.83203125" customWidth="1"/>
    <col min="4" max="4" width="8" customWidth="1"/>
    <col min="5" max="18" width="4.83203125" customWidth="1"/>
    <col min="19" max="19" width="5.6640625" customWidth="1"/>
    <col min="20" max="24" width="4.83203125" customWidth="1"/>
    <col min="25" max="25" width="6" customWidth="1"/>
    <col min="26" max="26" width="5.83203125" customWidth="1"/>
    <col min="27" max="29" width="4.83203125" customWidth="1"/>
  </cols>
  <sheetData>
    <row r="1" spans="1:30" s="3" customFormat="1" x14ac:dyDescent="0.15">
      <c r="A1" s="5"/>
      <c r="B1" s="6"/>
      <c r="C1" s="6"/>
    </row>
    <row r="2" spans="1:30" s="3" customFormat="1" ht="30" customHeight="1" x14ac:dyDescent="0.15"/>
    <row r="3" spans="1:30" s="3" customFormat="1" x14ac:dyDescent="0.15"/>
    <row r="4" spans="1:30" s="3" customFormat="1" ht="20.100000000000001" customHeight="1" x14ac:dyDescent="0.15">
      <c r="B4" s="101" t="s">
        <v>4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3"/>
    </row>
    <row r="5" spans="1:30" s="3" customFormat="1" ht="8.1" customHeight="1" x14ac:dyDescent="0.15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10"/>
    </row>
    <row r="6" spans="1:30" s="3" customFormat="1" x14ac:dyDescent="0.15">
      <c r="B6" s="8"/>
      <c r="C6" s="9"/>
      <c r="D6" s="104" t="s">
        <v>5</v>
      </c>
      <c r="E6" s="104"/>
      <c r="F6" s="104"/>
      <c r="G6" s="104"/>
      <c r="H6" s="104"/>
      <c r="I6" s="104"/>
      <c r="J6" s="104"/>
      <c r="K6" s="104"/>
      <c r="L6" s="104"/>
      <c r="M6" s="9"/>
      <c r="N6" s="104" t="s">
        <v>6</v>
      </c>
      <c r="O6" s="104"/>
      <c r="P6" s="104"/>
      <c r="Q6" s="104"/>
      <c r="R6" s="104"/>
      <c r="S6" s="104"/>
      <c r="T6" s="104"/>
      <c r="U6" s="104"/>
      <c r="V6" s="104"/>
      <c r="W6" s="7"/>
      <c r="X6" s="7"/>
      <c r="Y6" s="7"/>
      <c r="Z6" s="7"/>
      <c r="AA6" s="7"/>
      <c r="AB6" s="7"/>
      <c r="AC6" s="10"/>
    </row>
    <row r="7" spans="1:30" s="3" customFormat="1" x14ac:dyDescent="0.15">
      <c r="B7" s="8"/>
      <c r="C7" s="9"/>
      <c r="D7" s="104" t="s">
        <v>7</v>
      </c>
      <c r="E7" s="104"/>
      <c r="F7" s="104"/>
      <c r="G7" s="104"/>
      <c r="H7" s="104"/>
      <c r="I7" s="104"/>
      <c r="J7" s="104"/>
      <c r="K7" s="104"/>
      <c r="L7" s="104"/>
      <c r="M7" s="9"/>
      <c r="N7" s="104" t="s">
        <v>21</v>
      </c>
      <c r="O7" s="104"/>
      <c r="P7" s="104"/>
      <c r="Q7" s="104"/>
      <c r="R7" s="104"/>
      <c r="S7" s="104"/>
      <c r="T7" s="104"/>
      <c r="U7" s="104"/>
      <c r="V7" s="104"/>
      <c r="W7" s="7"/>
      <c r="X7" s="7"/>
      <c r="Y7" s="7"/>
      <c r="Z7" s="7"/>
      <c r="AA7" s="7"/>
      <c r="AB7" s="7"/>
      <c r="AC7" s="10"/>
    </row>
    <row r="8" spans="1:30" s="3" customFormat="1" ht="8.1" customHeight="1" x14ac:dyDescent="0.15"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10"/>
    </row>
    <row r="9" spans="1:30" s="11" customFormat="1" ht="90" customHeight="1" x14ac:dyDescent="0.15">
      <c r="A9" s="3"/>
      <c r="B9" s="98" t="s">
        <v>35</v>
      </c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100"/>
    </row>
    <row r="11" spans="1:30" x14ac:dyDescent="0.15">
      <c r="B11" t="s">
        <v>68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"/>
      <c r="U11" s="1"/>
      <c r="V11" s="1"/>
      <c r="W11" s="1"/>
      <c r="X11" s="1"/>
      <c r="Y11" s="1"/>
      <c r="Z11" s="1"/>
      <c r="AA11" s="1"/>
      <c r="AB11" s="1"/>
      <c r="AC11" s="2" t="s">
        <v>0</v>
      </c>
    </row>
    <row r="12" spans="1:30" ht="30" customHeight="1" x14ac:dyDescent="0.15">
      <c r="B12" s="123" t="s">
        <v>8</v>
      </c>
      <c r="C12" s="124"/>
      <c r="D12" s="125"/>
      <c r="E12" s="125"/>
      <c r="F12" s="129" t="str">
        <f>TEXT([1]기본정보!$F$15,"yyyy.mm.dd.")&amp;"                ~                "&amp;TEXT([1]기본정보!$F$16,"yyyy.mm.dd.")</f>
        <v>2019.01.01.                ~                2019.12.31.</v>
      </c>
      <c r="G12" s="129"/>
      <c r="H12" s="129"/>
      <c r="I12" s="129"/>
      <c r="J12" s="116" t="s">
        <v>23</v>
      </c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8" t="s">
        <v>9</v>
      </c>
      <c r="W12" s="118"/>
      <c r="X12" s="118"/>
      <c r="Y12" s="118"/>
      <c r="Z12" s="111" t="str">
        <f>[1]기본정보!$F$6</f>
        <v>조세물산</v>
      </c>
      <c r="AA12" s="111"/>
      <c r="AB12" s="111"/>
      <c r="AC12" s="112"/>
    </row>
    <row r="13" spans="1:30" ht="30" customHeight="1" x14ac:dyDescent="0.15">
      <c r="B13" s="126"/>
      <c r="C13" s="127"/>
      <c r="D13" s="128"/>
      <c r="E13" s="128"/>
      <c r="F13" s="130"/>
      <c r="G13" s="130"/>
      <c r="H13" s="130"/>
      <c r="I13" s="130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9" t="s">
        <v>22</v>
      </c>
      <c r="W13" s="119"/>
      <c r="X13" s="119"/>
      <c r="Y13" s="119"/>
      <c r="Z13" s="113">
        <f>[1]기본정보!$F$9</f>
        <v>2038111111</v>
      </c>
      <c r="AA13" s="114"/>
      <c r="AB13" s="114"/>
      <c r="AC13" s="115"/>
    </row>
    <row r="14" spans="1:30" ht="8.25" customHeight="1" x14ac:dyDescent="0.15">
      <c r="B14" s="19"/>
      <c r="C14" s="19"/>
      <c r="D14" s="19"/>
      <c r="E14" s="19"/>
      <c r="F14" s="20"/>
      <c r="G14" s="20"/>
      <c r="H14" s="20"/>
      <c r="I14" s="20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0"/>
      <c r="W14" s="20"/>
      <c r="X14" s="20"/>
      <c r="Y14" s="20"/>
      <c r="Z14" s="22"/>
      <c r="AA14" s="22"/>
      <c r="AB14" s="22"/>
      <c r="AC14" s="22"/>
    </row>
    <row r="15" spans="1:30" ht="30" customHeight="1" x14ac:dyDescent="0.15">
      <c r="B15" s="105" t="s">
        <v>37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7"/>
    </row>
    <row r="16" spans="1:30" ht="30" customHeight="1" x14ac:dyDescent="0.15">
      <c r="B16" s="108" t="s">
        <v>53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10"/>
      <c r="AD16" s="23"/>
    </row>
    <row r="17" spans="2:29" ht="30" customHeight="1" x14ac:dyDescent="0.15">
      <c r="B17" s="120" t="s">
        <v>67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2"/>
    </row>
    <row r="18" spans="2:29" ht="30" customHeight="1" x14ac:dyDescent="0.15">
      <c r="B18" s="87" t="s">
        <v>66</v>
      </c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9"/>
    </row>
    <row r="19" spans="2:29" ht="30" customHeight="1" x14ac:dyDescent="0.15">
      <c r="B19" s="95" t="s">
        <v>69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7"/>
    </row>
    <row r="20" spans="2:29" ht="6.75" customHeight="1" x14ac:dyDescent="0.1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</row>
    <row r="21" spans="2:29" ht="18" customHeight="1" x14ac:dyDescent="0.15">
      <c r="B21" s="74" t="s">
        <v>47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6"/>
    </row>
    <row r="22" spans="2:29" ht="20.25" customHeight="1" x14ac:dyDescent="0.15">
      <c r="B22" s="81" t="s">
        <v>38</v>
      </c>
      <c r="C22" s="82"/>
      <c r="D22" s="83"/>
      <c r="E22" s="90" t="s">
        <v>39</v>
      </c>
      <c r="F22" s="91"/>
      <c r="G22" s="83"/>
      <c r="H22" s="90" t="s">
        <v>2</v>
      </c>
      <c r="I22" s="91"/>
      <c r="J22" s="83"/>
      <c r="K22" s="93" t="s">
        <v>40</v>
      </c>
      <c r="L22" s="47"/>
      <c r="M22" s="47"/>
      <c r="N22" s="93" t="s">
        <v>41</v>
      </c>
      <c r="O22" s="56"/>
      <c r="P22" s="56"/>
      <c r="Q22" s="93" t="s">
        <v>42</v>
      </c>
      <c r="R22" s="56"/>
      <c r="S22" s="56"/>
      <c r="T22" s="56" t="s">
        <v>24</v>
      </c>
      <c r="U22" s="56"/>
      <c r="V22" s="56"/>
      <c r="W22" s="56"/>
      <c r="X22" s="56"/>
      <c r="Y22" s="56"/>
      <c r="Z22" s="93" t="s">
        <v>45</v>
      </c>
      <c r="AA22" s="56"/>
      <c r="AB22" s="56"/>
      <c r="AC22" s="94"/>
    </row>
    <row r="23" spans="2:29" ht="25.5" customHeight="1" x14ac:dyDescent="0.15">
      <c r="B23" s="84"/>
      <c r="C23" s="85"/>
      <c r="D23" s="86"/>
      <c r="E23" s="92"/>
      <c r="F23" s="85"/>
      <c r="G23" s="86"/>
      <c r="H23" s="92"/>
      <c r="I23" s="85"/>
      <c r="J23" s="86"/>
      <c r="K23" s="47"/>
      <c r="L23" s="47"/>
      <c r="M23" s="47"/>
      <c r="N23" s="56"/>
      <c r="O23" s="56"/>
      <c r="P23" s="56"/>
      <c r="Q23" s="56"/>
      <c r="R23" s="56"/>
      <c r="S23" s="56"/>
      <c r="T23" s="93" t="s">
        <v>43</v>
      </c>
      <c r="U23" s="47"/>
      <c r="V23" s="47"/>
      <c r="W23" s="93" t="s">
        <v>44</v>
      </c>
      <c r="X23" s="47"/>
      <c r="Y23" s="47"/>
      <c r="Z23" s="56"/>
      <c r="AA23" s="56"/>
      <c r="AB23" s="56"/>
      <c r="AC23" s="94"/>
    </row>
    <row r="24" spans="2:29" ht="18" customHeight="1" x14ac:dyDescent="0.15">
      <c r="B24" s="57"/>
      <c r="C24" s="58"/>
      <c r="D24" s="59"/>
      <c r="E24" s="60"/>
      <c r="F24" s="61"/>
      <c r="G24" s="62"/>
      <c r="H24" s="60"/>
      <c r="I24" s="61"/>
      <c r="J24" s="62"/>
      <c r="K24" s="52"/>
      <c r="L24" s="52"/>
      <c r="M24" s="52"/>
      <c r="N24" s="52"/>
      <c r="O24" s="52"/>
      <c r="P24" s="52"/>
      <c r="Q24" s="56"/>
      <c r="R24" s="56"/>
      <c r="S24" s="56"/>
      <c r="T24" s="56"/>
      <c r="U24" s="56"/>
      <c r="V24" s="56"/>
      <c r="W24" s="47"/>
      <c r="X24" s="47"/>
      <c r="Y24" s="47"/>
      <c r="Z24" s="47"/>
      <c r="AA24" s="47"/>
      <c r="AB24" s="47"/>
      <c r="AC24" s="48"/>
    </row>
    <row r="25" spans="2:29" ht="18" customHeight="1" x14ac:dyDescent="0.15">
      <c r="B25" s="57"/>
      <c r="C25" s="58"/>
      <c r="D25" s="59"/>
      <c r="E25" s="60"/>
      <c r="F25" s="61"/>
      <c r="G25" s="62"/>
      <c r="H25" s="60"/>
      <c r="I25" s="61"/>
      <c r="J25" s="62"/>
      <c r="K25" s="52"/>
      <c r="L25" s="52"/>
      <c r="M25" s="52"/>
      <c r="N25" s="52"/>
      <c r="O25" s="52"/>
      <c r="P25" s="52"/>
      <c r="Q25" s="56"/>
      <c r="R25" s="56"/>
      <c r="S25" s="56"/>
      <c r="T25" s="56"/>
      <c r="U25" s="56"/>
      <c r="V25" s="56"/>
      <c r="W25" s="47"/>
      <c r="X25" s="47"/>
      <c r="Y25" s="47"/>
      <c r="Z25" s="47"/>
      <c r="AA25" s="47"/>
      <c r="AB25" s="47"/>
      <c r="AC25" s="48"/>
    </row>
    <row r="26" spans="2:29" ht="18" customHeight="1" x14ac:dyDescent="0.15">
      <c r="B26" s="57"/>
      <c r="C26" s="58"/>
      <c r="D26" s="59"/>
      <c r="E26" s="60"/>
      <c r="F26" s="61"/>
      <c r="G26" s="62"/>
      <c r="H26" s="60"/>
      <c r="I26" s="61"/>
      <c r="J26" s="62"/>
      <c r="K26" s="52"/>
      <c r="L26" s="52"/>
      <c r="M26" s="52"/>
      <c r="N26" s="52"/>
      <c r="O26" s="52"/>
      <c r="P26" s="52"/>
      <c r="Q26" s="56"/>
      <c r="R26" s="56"/>
      <c r="S26" s="56"/>
      <c r="T26" s="56"/>
      <c r="U26" s="56"/>
      <c r="V26" s="56"/>
      <c r="W26" s="47"/>
      <c r="X26" s="47"/>
      <c r="Y26" s="47"/>
      <c r="Z26" s="47"/>
      <c r="AA26" s="47"/>
      <c r="AB26" s="47"/>
      <c r="AC26" s="48"/>
    </row>
    <row r="27" spans="2:29" ht="18" customHeight="1" x14ac:dyDescent="0.15">
      <c r="B27" s="57"/>
      <c r="C27" s="58"/>
      <c r="D27" s="59"/>
      <c r="E27" s="60"/>
      <c r="F27" s="61"/>
      <c r="G27" s="62"/>
      <c r="H27" s="60"/>
      <c r="I27" s="61"/>
      <c r="J27" s="62"/>
      <c r="K27" s="52"/>
      <c r="L27" s="52"/>
      <c r="M27" s="52"/>
      <c r="N27" s="52"/>
      <c r="O27" s="52"/>
      <c r="P27" s="52"/>
      <c r="Q27" s="56"/>
      <c r="R27" s="56"/>
      <c r="S27" s="56"/>
      <c r="T27" s="56"/>
      <c r="U27" s="56"/>
      <c r="V27" s="56"/>
      <c r="W27" s="47"/>
      <c r="X27" s="47"/>
      <c r="Y27" s="47"/>
      <c r="Z27" s="47"/>
      <c r="AA27" s="47"/>
      <c r="AB27" s="47"/>
      <c r="AC27" s="48"/>
    </row>
    <row r="28" spans="2:29" ht="18" customHeight="1" x14ac:dyDescent="0.15">
      <c r="B28" s="57"/>
      <c r="C28" s="58"/>
      <c r="D28" s="59"/>
      <c r="E28" s="60"/>
      <c r="F28" s="61"/>
      <c r="G28" s="62"/>
      <c r="H28" s="60"/>
      <c r="I28" s="61"/>
      <c r="J28" s="62"/>
      <c r="K28" s="52"/>
      <c r="L28" s="52"/>
      <c r="M28" s="52"/>
      <c r="N28" s="52"/>
      <c r="O28" s="52"/>
      <c r="P28" s="52"/>
      <c r="Q28" s="56"/>
      <c r="R28" s="56"/>
      <c r="S28" s="56"/>
      <c r="T28" s="56"/>
      <c r="U28" s="56"/>
      <c r="V28" s="56"/>
      <c r="W28" s="47"/>
      <c r="X28" s="47"/>
      <c r="Y28" s="47"/>
      <c r="Z28" s="47"/>
      <c r="AA28" s="47"/>
      <c r="AB28" s="47"/>
      <c r="AC28" s="48"/>
    </row>
    <row r="29" spans="2:29" ht="18" customHeight="1" x14ac:dyDescent="0.15">
      <c r="B29" s="57"/>
      <c r="C29" s="58"/>
      <c r="D29" s="59"/>
      <c r="E29" s="60"/>
      <c r="F29" s="61"/>
      <c r="G29" s="62"/>
      <c r="H29" s="60"/>
      <c r="I29" s="61"/>
      <c r="J29" s="62"/>
      <c r="K29" s="52"/>
      <c r="L29" s="52"/>
      <c r="M29" s="52"/>
      <c r="N29" s="52"/>
      <c r="O29" s="52"/>
      <c r="P29" s="52"/>
      <c r="Q29" s="56"/>
      <c r="R29" s="56"/>
      <c r="S29" s="56"/>
      <c r="T29" s="56"/>
      <c r="U29" s="56"/>
      <c r="V29" s="56"/>
      <c r="W29" s="47"/>
      <c r="X29" s="47"/>
      <c r="Y29" s="47"/>
      <c r="Z29" s="47"/>
      <c r="AA29" s="47"/>
      <c r="AB29" s="47"/>
      <c r="AC29" s="48"/>
    </row>
    <row r="30" spans="2:29" ht="18" customHeight="1" x14ac:dyDescent="0.15">
      <c r="B30" s="68" t="s">
        <v>3</v>
      </c>
      <c r="C30" s="69"/>
      <c r="D30" s="70"/>
      <c r="E30" s="71">
        <f>별지2!D49</f>
        <v>174780000000</v>
      </c>
      <c r="F30" s="72"/>
      <c r="G30" s="73"/>
      <c r="H30" s="71">
        <f>별지2!G49</f>
        <v>4055000000</v>
      </c>
      <c r="I30" s="72"/>
      <c r="J30" s="73"/>
      <c r="K30" s="63">
        <f>별지2!J49</f>
        <v>170725000000</v>
      </c>
      <c r="L30" s="63"/>
      <c r="M30" s="63"/>
      <c r="N30" s="63">
        <f>별지2!M49</f>
        <v>38895203</v>
      </c>
      <c r="O30" s="63"/>
      <c r="P30" s="63"/>
      <c r="Q30" s="77">
        <f>별지2!R49</f>
        <v>670000</v>
      </c>
      <c r="R30" s="77"/>
      <c r="S30" s="77"/>
      <c r="T30" s="78"/>
      <c r="U30" s="78"/>
      <c r="V30" s="78"/>
      <c r="W30" s="79"/>
      <c r="X30" s="79"/>
      <c r="Y30" s="79"/>
      <c r="Z30" s="54">
        <f>별지2!Z49</f>
        <v>38225203</v>
      </c>
      <c r="AA30" s="54"/>
      <c r="AB30" s="54"/>
      <c r="AC30" s="55"/>
    </row>
    <row r="31" spans="2:29" ht="5.25" customHeight="1" x14ac:dyDescent="0.15">
      <c r="B31" s="13"/>
      <c r="C31" s="13"/>
      <c r="D31" s="13"/>
      <c r="E31" s="14"/>
      <c r="F31" s="14"/>
      <c r="G31" s="14"/>
      <c r="H31" s="14"/>
      <c r="I31" s="14"/>
      <c r="J31" s="14"/>
      <c r="K31" s="14"/>
      <c r="L31" s="14"/>
      <c r="M31" s="14"/>
      <c r="N31" s="15"/>
      <c r="O31" s="16"/>
      <c r="P31" s="16"/>
      <c r="Q31" s="16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</row>
    <row r="32" spans="2:29" ht="24" customHeight="1" x14ac:dyDescent="0.15">
      <c r="B32" s="74" t="s">
        <v>48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6"/>
    </row>
    <row r="33" spans="2:29" ht="21.75" customHeight="1" x14ac:dyDescent="0.15">
      <c r="B33" s="64" t="s">
        <v>46</v>
      </c>
      <c r="C33" s="65"/>
      <c r="D33" s="66" t="s">
        <v>63</v>
      </c>
      <c r="E33" s="49" t="s">
        <v>54</v>
      </c>
      <c r="F33" s="50"/>
      <c r="G33" s="50"/>
      <c r="H33" s="49" t="s">
        <v>55</v>
      </c>
      <c r="I33" s="50"/>
      <c r="J33" s="50"/>
      <c r="K33" s="49" t="s">
        <v>56</v>
      </c>
      <c r="L33" s="49"/>
      <c r="M33" s="49"/>
      <c r="N33" s="49" t="s">
        <v>57</v>
      </c>
      <c r="O33" s="51"/>
      <c r="P33" s="49" t="s">
        <v>58</v>
      </c>
      <c r="Q33" s="51"/>
      <c r="R33" s="51"/>
      <c r="S33" s="49" t="s">
        <v>59</v>
      </c>
      <c r="T33" s="50"/>
      <c r="U33" s="50"/>
      <c r="V33" s="50" t="s">
        <v>24</v>
      </c>
      <c r="W33" s="50"/>
      <c r="X33" s="50"/>
      <c r="Y33" s="50"/>
      <c r="Z33" s="50"/>
      <c r="AA33" s="53" t="s">
        <v>60</v>
      </c>
      <c r="AB33" s="53"/>
      <c r="AC33" s="80"/>
    </row>
    <row r="34" spans="2:29" ht="32.25" customHeight="1" x14ac:dyDescent="0.15">
      <c r="B34" s="64"/>
      <c r="C34" s="65"/>
      <c r="D34" s="67"/>
      <c r="E34" s="50"/>
      <c r="F34" s="50"/>
      <c r="G34" s="50"/>
      <c r="H34" s="50"/>
      <c r="I34" s="50"/>
      <c r="J34" s="50"/>
      <c r="K34" s="49"/>
      <c r="L34" s="49"/>
      <c r="M34" s="49"/>
      <c r="N34" s="51"/>
      <c r="O34" s="51"/>
      <c r="P34" s="51"/>
      <c r="Q34" s="51"/>
      <c r="R34" s="51"/>
      <c r="S34" s="50"/>
      <c r="T34" s="50"/>
      <c r="U34" s="50"/>
      <c r="V34" s="49" t="s">
        <v>61</v>
      </c>
      <c r="W34" s="50"/>
      <c r="X34" s="50"/>
      <c r="Y34" s="53" t="s">
        <v>62</v>
      </c>
      <c r="Z34" s="53"/>
      <c r="AA34" s="53"/>
      <c r="AB34" s="53"/>
      <c r="AC34" s="80"/>
    </row>
    <row r="35" spans="2:29" ht="18" customHeight="1" x14ac:dyDescent="0.15">
      <c r="B35" s="32"/>
      <c r="C35" s="33"/>
      <c r="D35" s="27"/>
      <c r="E35" s="35"/>
      <c r="F35" s="35"/>
      <c r="G35" s="35"/>
      <c r="H35" s="35"/>
      <c r="I35" s="35"/>
      <c r="J35" s="35"/>
      <c r="K35" s="35"/>
      <c r="L35" s="35"/>
      <c r="M35" s="35"/>
      <c r="N35" s="42"/>
      <c r="O35" s="42"/>
      <c r="P35" s="43"/>
      <c r="Q35" s="43"/>
      <c r="R35" s="43"/>
      <c r="S35" s="35"/>
      <c r="T35" s="35"/>
      <c r="U35" s="35"/>
      <c r="V35" s="35"/>
      <c r="W35" s="35"/>
      <c r="X35" s="35"/>
      <c r="Y35" s="38"/>
      <c r="Z35" s="38"/>
      <c r="AA35" s="35"/>
      <c r="AB35" s="35"/>
      <c r="AC35" s="39"/>
    </row>
    <row r="36" spans="2:29" ht="18" customHeight="1" x14ac:dyDescent="0.15">
      <c r="B36" s="32"/>
      <c r="C36" s="33"/>
      <c r="D36" s="27"/>
      <c r="E36" s="35"/>
      <c r="F36" s="35"/>
      <c r="G36" s="35"/>
      <c r="H36" s="35"/>
      <c r="I36" s="35"/>
      <c r="J36" s="35"/>
      <c r="K36" s="35"/>
      <c r="L36" s="35"/>
      <c r="M36" s="35"/>
      <c r="N36" s="42"/>
      <c r="O36" s="42"/>
      <c r="P36" s="43"/>
      <c r="Q36" s="43"/>
      <c r="R36" s="43"/>
      <c r="S36" s="35"/>
      <c r="T36" s="35"/>
      <c r="U36" s="35"/>
      <c r="V36" s="35"/>
      <c r="W36" s="35"/>
      <c r="X36" s="35"/>
      <c r="Y36" s="38"/>
      <c r="Z36" s="38"/>
      <c r="AA36" s="35"/>
      <c r="AB36" s="35"/>
      <c r="AC36" s="39"/>
    </row>
    <row r="37" spans="2:29" ht="18" customHeight="1" x14ac:dyDescent="0.15">
      <c r="B37" s="32"/>
      <c r="C37" s="33"/>
      <c r="D37" s="27"/>
      <c r="E37" s="35"/>
      <c r="F37" s="35"/>
      <c r="G37" s="35"/>
      <c r="H37" s="35"/>
      <c r="I37" s="35"/>
      <c r="J37" s="35"/>
      <c r="K37" s="35"/>
      <c r="L37" s="35"/>
      <c r="M37" s="35"/>
      <c r="N37" s="42"/>
      <c r="O37" s="42"/>
      <c r="P37" s="43"/>
      <c r="Q37" s="43"/>
      <c r="R37" s="43"/>
      <c r="S37" s="35"/>
      <c r="T37" s="35"/>
      <c r="U37" s="35"/>
      <c r="V37" s="35"/>
      <c r="W37" s="35"/>
      <c r="X37" s="35"/>
      <c r="Y37" s="38"/>
      <c r="Z37" s="38"/>
      <c r="AA37" s="35"/>
      <c r="AB37" s="35"/>
      <c r="AC37" s="39"/>
    </row>
    <row r="38" spans="2:29" ht="18" customHeight="1" x14ac:dyDescent="0.15">
      <c r="B38" s="32"/>
      <c r="C38" s="33"/>
      <c r="D38" s="27"/>
      <c r="E38" s="35"/>
      <c r="F38" s="35"/>
      <c r="G38" s="35"/>
      <c r="H38" s="35"/>
      <c r="I38" s="35"/>
      <c r="J38" s="35"/>
      <c r="K38" s="35"/>
      <c r="L38" s="35"/>
      <c r="M38" s="35"/>
      <c r="N38" s="42"/>
      <c r="O38" s="42"/>
      <c r="P38" s="43"/>
      <c r="Q38" s="43"/>
      <c r="R38" s="43"/>
      <c r="S38" s="35"/>
      <c r="T38" s="35"/>
      <c r="U38" s="35"/>
      <c r="V38" s="35"/>
      <c r="W38" s="35"/>
      <c r="X38" s="35"/>
      <c r="Y38" s="38"/>
      <c r="Z38" s="38"/>
      <c r="AA38" s="35"/>
      <c r="AB38" s="35"/>
      <c r="AC38" s="39"/>
    </row>
    <row r="39" spans="2:29" ht="18" customHeight="1" x14ac:dyDescent="0.15">
      <c r="B39" s="32"/>
      <c r="C39" s="33"/>
      <c r="D39" s="27"/>
      <c r="E39" s="35"/>
      <c r="F39" s="35"/>
      <c r="G39" s="35"/>
      <c r="H39" s="35"/>
      <c r="I39" s="35"/>
      <c r="J39" s="35"/>
      <c r="K39" s="35"/>
      <c r="L39" s="35"/>
      <c r="M39" s="35"/>
      <c r="N39" s="42"/>
      <c r="O39" s="42"/>
      <c r="P39" s="43"/>
      <c r="Q39" s="43"/>
      <c r="R39" s="43"/>
      <c r="S39" s="35"/>
      <c r="T39" s="35"/>
      <c r="U39" s="35"/>
      <c r="V39" s="35"/>
      <c r="W39" s="35"/>
      <c r="X39" s="35"/>
      <c r="Y39" s="38"/>
      <c r="Z39" s="38"/>
      <c r="AA39" s="35"/>
      <c r="AB39" s="35"/>
      <c r="AC39" s="39"/>
    </row>
    <row r="40" spans="2:29" ht="18" customHeight="1" x14ac:dyDescent="0.15">
      <c r="B40" s="32"/>
      <c r="C40" s="33"/>
      <c r="D40" s="27"/>
      <c r="E40" s="35"/>
      <c r="F40" s="35"/>
      <c r="G40" s="35"/>
      <c r="H40" s="35"/>
      <c r="I40" s="35"/>
      <c r="J40" s="35"/>
      <c r="K40" s="35"/>
      <c r="L40" s="35"/>
      <c r="M40" s="35"/>
      <c r="N40" s="42"/>
      <c r="O40" s="42"/>
      <c r="P40" s="43"/>
      <c r="Q40" s="43"/>
      <c r="R40" s="43"/>
      <c r="S40" s="35"/>
      <c r="T40" s="35"/>
      <c r="U40" s="35"/>
      <c r="V40" s="35"/>
      <c r="W40" s="35"/>
      <c r="X40" s="35"/>
      <c r="Y40" s="38"/>
      <c r="Z40" s="38"/>
      <c r="AA40" s="35"/>
      <c r="AB40" s="35"/>
      <c r="AC40" s="39"/>
    </row>
    <row r="41" spans="2:29" ht="18" customHeight="1" x14ac:dyDescent="0.15">
      <c r="B41" s="36" t="s">
        <v>25</v>
      </c>
      <c r="C41" s="37"/>
      <c r="D41" s="28"/>
      <c r="E41" s="34">
        <f>별지3!D49</f>
        <v>41740000000</v>
      </c>
      <c r="F41" s="34"/>
      <c r="G41" s="34"/>
      <c r="H41" s="34">
        <f>별지3!G49</f>
        <v>196200000000</v>
      </c>
      <c r="I41" s="34"/>
      <c r="J41" s="34"/>
      <c r="K41" s="34">
        <f>별지3!J49</f>
        <v>-154460000000</v>
      </c>
      <c r="L41" s="34"/>
      <c r="M41" s="34"/>
      <c r="N41" s="44"/>
      <c r="O41" s="44"/>
      <c r="P41" s="45">
        <f>별지3!O49</f>
        <v>-19466192</v>
      </c>
      <c r="Q41" s="45"/>
      <c r="R41" s="45"/>
      <c r="S41" s="34">
        <f>별지3!R49</f>
        <v>0</v>
      </c>
      <c r="T41" s="34"/>
      <c r="U41" s="34"/>
      <c r="V41" s="46"/>
      <c r="W41" s="46"/>
      <c r="X41" s="46"/>
      <c r="Y41" s="40"/>
      <c r="Z41" s="40"/>
      <c r="AA41" s="34">
        <f>별지3!Z49</f>
        <v>-19466192</v>
      </c>
      <c r="AB41" s="34"/>
      <c r="AC41" s="41"/>
    </row>
    <row r="42" spans="2:29" x14ac:dyDescent="0.1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4" t="s">
        <v>1</v>
      </c>
    </row>
  </sheetData>
  <mergeCells count="175">
    <mergeCell ref="B9:AC9"/>
    <mergeCell ref="B4:AC4"/>
    <mergeCell ref="D6:L6"/>
    <mergeCell ref="N6:V6"/>
    <mergeCell ref="D7:L7"/>
    <mergeCell ref="N7:V7"/>
    <mergeCell ref="B15:AC15"/>
    <mergeCell ref="B16:AC16"/>
    <mergeCell ref="B21:AC21"/>
    <mergeCell ref="Z12:AC12"/>
    <mergeCell ref="Z13:AC13"/>
    <mergeCell ref="J12:U13"/>
    <mergeCell ref="V12:Y12"/>
    <mergeCell ref="V13:Y13"/>
    <mergeCell ref="B17:AC17"/>
    <mergeCell ref="B12:E13"/>
    <mergeCell ref="F12:I13"/>
    <mergeCell ref="B22:D23"/>
    <mergeCell ref="B18:AC18"/>
    <mergeCell ref="E22:G23"/>
    <mergeCell ref="H22:J23"/>
    <mergeCell ref="N22:P23"/>
    <mergeCell ref="Z22:AC23"/>
    <mergeCell ref="B26:D26"/>
    <mergeCell ref="E26:G26"/>
    <mergeCell ref="H26:J26"/>
    <mergeCell ref="B24:D24"/>
    <mergeCell ref="E24:G24"/>
    <mergeCell ref="H24:J24"/>
    <mergeCell ref="E25:G25"/>
    <mergeCell ref="H25:J25"/>
    <mergeCell ref="B25:D25"/>
    <mergeCell ref="T22:Y22"/>
    <mergeCell ref="T23:V23"/>
    <mergeCell ref="W23:Y23"/>
    <mergeCell ref="K22:M23"/>
    <mergeCell ref="Z26:AC26"/>
    <mergeCell ref="B19:AC19"/>
    <mergeCell ref="Q22:S23"/>
    <mergeCell ref="N24:P24"/>
    <mergeCell ref="N25:P25"/>
    <mergeCell ref="H27:J27"/>
    <mergeCell ref="Z27:AC27"/>
    <mergeCell ref="W27:Y27"/>
    <mergeCell ref="V36:X36"/>
    <mergeCell ref="B28:D28"/>
    <mergeCell ref="E28:G28"/>
    <mergeCell ref="H28:J28"/>
    <mergeCell ref="B29:D29"/>
    <mergeCell ref="V35:X35"/>
    <mergeCell ref="Y36:Z36"/>
    <mergeCell ref="AA36:AC36"/>
    <mergeCell ref="W29:Y29"/>
    <mergeCell ref="AA33:AC34"/>
    <mergeCell ref="S36:U36"/>
    <mergeCell ref="K35:M35"/>
    <mergeCell ref="Q29:S29"/>
    <mergeCell ref="N28:P28"/>
    <mergeCell ref="N29:P29"/>
    <mergeCell ref="K28:M28"/>
    <mergeCell ref="P35:R35"/>
    <mergeCell ref="E29:G29"/>
    <mergeCell ref="H29:J29"/>
    <mergeCell ref="E35:G35"/>
    <mergeCell ref="H35:J35"/>
    <mergeCell ref="B35:C35"/>
    <mergeCell ref="D33:D34"/>
    <mergeCell ref="S35:U35"/>
    <mergeCell ref="B30:D30"/>
    <mergeCell ref="E30:G30"/>
    <mergeCell ref="H30:J30"/>
    <mergeCell ref="B32:AC32"/>
    <mergeCell ref="N30:P30"/>
    <mergeCell ref="Q30:S30"/>
    <mergeCell ref="T30:V30"/>
    <mergeCell ref="W30:Y30"/>
    <mergeCell ref="H33:J34"/>
    <mergeCell ref="Y35:Z35"/>
    <mergeCell ref="B27:D27"/>
    <mergeCell ref="E27:G27"/>
    <mergeCell ref="Q24:S24"/>
    <mergeCell ref="T24:V24"/>
    <mergeCell ref="W24:Y24"/>
    <mergeCell ref="Z24:AC24"/>
    <mergeCell ref="P33:R34"/>
    <mergeCell ref="S33:U34"/>
    <mergeCell ref="W28:Y28"/>
    <mergeCell ref="V33:Z33"/>
    <mergeCell ref="T27:V27"/>
    <mergeCell ref="Q26:S26"/>
    <mergeCell ref="Q27:S27"/>
    <mergeCell ref="W26:Y26"/>
    <mergeCell ref="T28:V28"/>
    <mergeCell ref="T29:V29"/>
    <mergeCell ref="K24:M24"/>
    <mergeCell ref="K30:M30"/>
    <mergeCell ref="K27:M27"/>
    <mergeCell ref="N27:P27"/>
    <mergeCell ref="K25:M25"/>
    <mergeCell ref="K29:M29"/>
    <mergeCell ref="E33:G34"/>
    <mergeCell ref="B33:C34"/>
    <mergeCell ref="K26:M26"/>
    <mergeCell ref="N26:P26"/>
    <mergeCell ref="Y34:Z34"/>
    <mergeCell ref="Z29:AC29"/>
    <mergeCell ref="Z30:AC30"/>
    <mergeCell ref="Q25:S25"/>
    <mergeCell ref="T25:V25"/>
    <mergeCell ref="W25:Y25"/>
    <mergeCell ref="Z25:AC25"/>
    <mergeCell ref="T26:V26"/>
    <mergeCell ref="Q28:S28"/>
    <mergeCell ref="Z28:AC28"/>
    <mergeCell ref="V34:X34"/>
    <mergeCell ref="K33:M34"/>
    <mergeCell ref="N33:O34"/>
    <mergeCell ref="K37:M37"/>
    <mergeCell ref="N36:O36"/>
    <mergeCell ref="P36:R36"/>
    <mergeCell ref="N35:O35"/>
    <mergeCell ref="K36:M36"/>
    <mergeCell ref="AA35:AC35"/>
    <mergeCell ref="P39:R39"/>
    <mergeCell ref="AA37:AC37"/>
    <mergeCell ref="S38:U38"/>
    <mergeCell ref="V38:X38"/>
    <mergeCell ref="S37:U37"/>
    <mergeCell ref="V37:X37"/>
    <mergeCell ref="Y38:Z38"/>
    <mergeCell ref="AA38:AC38"/>
    <mergeCell ref="E38:G38"/>
    <mergeCell ref="H38:J38"/>
    <mergeCell ref="E37:G37"/>
    <mergeCell ref="H37:J37"/>
    <mergeCell ref="N37:O37"/>
    <mergeCell ref="P37:R37"/>
    <mergeCell ref="K38:M38"/>
    <mergeCell ref="Y37:Z37"/>
    <mergeCell ref="N38:O38"/>
    <mergeCell ref="P38:R38"/>
    <mergeCell ref="K41:M41"/>
    <mergeCell ref="B41:C41"/>
    <mergeCell ref="Y39:Z39"/>
    <mergeCell ref="AA39:AC39"/>
    <mergeCell ref="S40:U40"/>
    <mergeCell ref="V40:X40"/>
    <mergeCell ref="Y40:Z40"/>
    <mergeCell ref="AA40:AC40"/>
    <mergeCell ref="S39:U39"/>
    <mergeCell ref="V39:X39"/>
    <mergeCell ref="Y41:Z41"/>
    <mergeCell ref="AA41:AC41"/>
    <mergeCell ref="N40:O40"/>
    <mergeCell ref="P40:R40"/>
    <mergeCell ref="N41:O41"/>
    <mergeCell ref="P41:R41"/>
    <mergeCell ref="S41:U41"/>
    <mergeCell ref="V41:X41"/>
    <mergeCell ref="K39:M39"/>
    <mergeCell ref="E40:G40"/>
    <mergeCell ref="H40:J40"/>
    <mergeCell ref="K40:M40"/>
    <mergeCell ref="B40:C40"/>
    <mergeCell ref="N39:O39"/>
    <mergeCell ref="B36:C36"/>
    <mergeCell ref="B37:C37"/>
    <mergeCell ref="B38:C38"/>
    <mergeCell ref="B39:C39"/>
    <mergeCell ref="E41:G41"/>
    <mergeCell ref="H41:J41"/>
    <mergeCell ref="E39:G39"/>
    <mergeCell ref="H39:J39"/>
    <mergeCell ref="H36:J36"/>
    <mergeCell ref="E36:G36"/>
  </mergeCells>
  <phoneticPr fontId="3" type="noConversion"/>
  <hyperlinks>
    <hyperlink ref="D6:L6" r:id="rId1" tooltip="법인세법시행규칙 별지 제19호(을)" display="가지급금등인정이자 조정명세서(을)"/>
    <hyperlink ref="N6:V6" r:id="rId2" tooltip="법인세법시행규칙 별지 제15호 부표2" display="과목별 소득금액조정명세서(1)"/>
    <hyperlink ref="D7:K7" r:id="rId3" location="'47(갑)'!A1" display="주요계정명세서(갑)"/>
    <hyperlink ref="D7:L7" r:id="rId4" tooltip="법인세법시행규칙 별지 제47호(갑)" display="주요계정명세서(갑)"/>
    <hyperlink ref="N7:V7" r:id="rId5" tooltip="법인세법시행규칙 별지 제26호(을)" display="업무무관부동산 등 이자조정명세서(을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69" orientation="portrait" blackAndWhite="1" r:id="rId6"/>
  <headerFooter alignWithMargins="0"/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94" r:id="rId9" name="Check Box 70">
              <controlPr defaultSize="0" autoFill="0" autoLine="0" autoPict="0">
                <anchor moveWithCells="1">
                  <from>
                    <xdr:col>1</xdr:col>
                    <xdr:colOff>114300</xdr:colOff>
                    <xdr:row>15</xdr:row>
                    <xdr:rowOff>114300</xdr:rowOff>
                  </from>
                  <to>
                    <xdr:col>2</xdr:col>
                    <xdr:colOff>142875</xdr:colOff>
                    <xdr:row>15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10" name="Check Box 72">
              <controlPr defaultSize="0" autoFill="0" autoLine="0" autoPict="0">
                <anchor moveWithCells="1">
                  <from>
                    <xdr:col>1</xdr:col>
                    <xdr:colOff>114300</xdr:colOff>
                    <xdr:row>16</xdr:row>
                    <xdr:rowOff>85725</xdr:rowOff>
                  </from>
                  <to>
                    <xdr:col>2</xdr:col>
                    <xdr:colOff>142875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11" name="Check Box 73">
              <controlPr defaultSize="0" autoFill="0" autoLine="0" autoPict="0">
                <anchor moveWithCells="1">
                  <from>
                    <xdr:col>1</xdr:col>
                    <xdr:colOff>114300</xdr:colOff>
                    <xdr:row>18</xdr:row>
                    <xdr:rowOff>114300</xdr:rowOff>
                  </from>
                  <to>
                    <xdr:col>2</xdr:col>
                    <xdr:colOff>142875</xdr:colOff>
                    <xdr:row>18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2" name="Check Box 159">
              <controlPr defaultSize="0" autoFill="0" autoLine="0" autoPict="0">
                <anchor moveWithCells="1">
                  <from>
                    <xdr:col>1</xdr:col>
                    <xdr:colOff>114300</xdr:colOff>
                    <xdr:row>17</xdr:row>
                    <xdr:rowOff>66675</xdr:rowOff>
                  </from>
                  <to>
                    <xdr:col>2</xdr:col>
                    <xdr:colOff>142875</xdr:colOff>
                    <xdr:row>17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228"/>
  <sheetViews>
    <sheetView showGridLines="0" showZeros="0" zoomScaleNormal="100" workbookViewId="0">
      <selection activeCell="G7" sqref="G7:I7"/>
    </sheetView>
  </sheetViews>
  <sheetFormatPr defaultRowHeight="11.25" x14ac:dyDescent="0.15"/>
  <cols>
    <col min="1" max="1" width="2.83203125" customWidth="1"/>
    <col min="2" max="3" width="4" customWidth="1"/>
    <col min="4" max="4" width="5.1640625" customWidth="1"/>
    <col min="5" max="5" width="5.33203125" customWidth="1"/>
    <col min="6" max="6" width="6.1640625" customWidth="1"/>
    <col min="7" max="7" width="4" customWidth="1"/>
    <col min="8" max="8" width="5.6640625" customWidth="1"/>
    <col min="9" max="9" width="5.1640625" customWidth="1"/>
    <col min="10" max="10" width="6.33203125" customWidth="1"/>
    <col min="11" max="11" width="5.1640625" customWidth="1"/>
    <col min="12" max="14" width="4" customWidth="1"/>
    <col min="15" max="15" width="5.5" customWidth="1"/>
    <col min="16" max="16" width="5.33203125" customWidth="1"/>
    <col min="17" max="17" width="4" customWidth="1"/>
    <col min="18" max="18" width="5" customWidth="1"/>
    <col min="19" max="19" width="5.6640625" customWidth="1"/>
    <col min="20" max="22" width="4" customWidth="1"/>
    <col min="23" max="23" width="5.1640625" customWidth="1"/>
    <col min="24" max="24" width="5.5" customWidth="1"/>
    <col min="25" max="25" width="6.33203125" customWidth="1"/>
    <col min="26" max="26" width="4" customWidth="1"/>
    <col min="27" max="27" width="6.1640625" customWidth="1"/>
    <col min="28" max="28" width="6.5" customWidth="1"/>
  </cols>
  <sheetData>
    <row r="2" spans="2:29" x14ac:dyDescent="0.15">
      <c r="B2" t="str">
        <f>'19(갑)'!B11</f>
        <v>■ 법인세법 시행규칙[별지 제19호서식(갑)] &lt;개정 2019. 3. 20.&gt;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8"/>
      <c r="T2" s="17"/>
      <c r="U2" s="17"/>
      <c r="V2" s="17"/>
      <c r="W2" s="17"/>
      <c r="X2" s="17"/>
      <c r="Y2" s="17"/>
      <c r="Z2" s="17"/>
      <c r="AA2" s="17"/>
      <c r="AB2" s="18" t="s">
        <v>29</v>
      </c>
    </row>
    <row r="3" spans="2:29" ht="39.950000000000003" customHeight="1" x14ac:dyDescent="0.15">
      <c r="B3" s="163" t="s">
        <v>30</v>
      </c>
      <c r="C3" s="164"/>
      <c r="D3" s="164"/>
      <c r="E3" s="165" t="str">
        <f>TEXT([1]기본정보!$F$15,"yyyy.mm.dd.")&amp;"                ~                "&amp;TEXT([1]기본정보!$F$16,"yyyy.mm.dd.")</f>
        <v>2019.01.01.                ~                2019.12.31.</v>
      </c>
      <c r="F3" s="166"/>
      <c r="G3" s="166"/>
      <c r="H3" s="167"/>
      <c r="I3" s="185" t="s">
        <v>33</v>
      </c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7"/>
      <c r="V3" s="191" t="s">
        <v>31</v>
      </c>
      <c r="W3" s="164"/>
      <c r="X3" s="164"/>
      <c r="Y3" s="194" t="str">
        <f>[1]기본정보!$F$6</f>
        <v>조세물산</v>
      </c>
      <c r="Z3" s="194"/>
      <c r="AA3" s="194"/>
      <c r="AB3" s="195"/>
    </row>
    <row r="4" spans="2:29" ht="20.100000000000001" customHeight="1" x14ac:dyDescent="0.15">
      <c r="B4" s="174" t="s">
        <v>36</v>
      </c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6"/>
    </row>
    <row r="5" spans="2:29" ht="20.100000000000001" customHeight="1" x14ac:dyDescent="0.15">
      <c r="B5" s="177" t="s">
        <v>38</v>
      </c>
      <c r="C5" s="178"/>
      <c r="D5" s="181" t="s">
        <v>39</v>
      </c>
      <c r="E5" s="182"/>
      <c r="F5" s="178"/>
      <c r="G5" s="181" t="s">
        <v>2</v>
      </c>
      <c r="H5" s="182"/>
      <c r="I5" s="178"/>
      <c r="J5" s="168" t="s">
        <v>40</v>
      </c>
      <c r="K5" s="169"/>
      <c r="L5" s="170"/>
      <c r="M5" s="181" t="s">
        <v>41</v>
      </c>
      <c r="N5" s="182"/>
      <c r="O5" s="182"/>
      <c r="P5" s="182"/>
      <c r="Q5" s="178"/>
      <c r="R5" s="181" t="s">
        <v>42</v>
      </c>
      <c r="S5" s="182"/>
      <c r="T5" s="178"/>
      <c r="U5" s="188" t="s">
        <v>32</v>
      </c>
      <c r="V5" s="189"/>
      <c r="W5" s="189"/>
      <c r="X5" s="189"/>
      <c r="Y5" s="190"/>
      <c r="Z5" s="181" t="s">
        <v>45</v>
      </c>
      <c r="AA5" s="182"/>
      <c r="AB5" s="196"/>
    </row>
    <row r="6" spans="2:29" ht="24.95" customHeight="1" x14ac:dyDescent="0.15">
      <c r="B6" s="179"/>
      <c r="C6" s="180"/>
      <c r="D6" s="183"/>
      <c r="E6" s="184"/>
      <c r="F6" s="180"/>
      <c r="G6" s="183"/>
      <c r="H6" s="184"/>
      <c r="I6" s="180"/>
      <c r="J6" s="171"/>
      <c r="K6" s="172"/>
      <c r="L6" s="173"/>
      <c r="M6" s="183"/>
      <c r="N6" s="184"/>
      <c r="O6" s="184"/>
      <c r="P6" s="184"/>
      <c r="Q6" s="180"/>
      <c r="R6" s="183"/>
      <c r="S6" s="184"/>
      <c r="T6" s="180"/>
      <c r="U6" s="188" t="s">
        <v>43</v>
      </c>
      <c r="V6" s="189"/>
      <c r="W6" s="190"/>
      <c r="X6" s="192" t="s">
        <v>44</v>
      </c>
      <c r="Y6" s="193"/>
      <c r="Z6" s="183"/>
      <c r="AA6" s="184"/>
      <c r="AB6" s="197"/>
    </row>
    <row r="7" spans="2:29" ht="20.100000000000001" customHeight="1" x14ac:dyDescent="0.15">
      <c r="B7" s="158" t="str">
        <f>'[2]19호(을)'!$AD$23</f>
        <v>하나</v>
      </c>
      <c r="C7" s="159"/>
      <c r="D7" s="155">
        <f>'[2]19호(을)'!$U$51</f>
        <v>116320000000</v>
      </c>
      <c r="E7" s="156"/>
      <c r="F7" s="157"/>
      <c r="G7" s="155">
        <f>'[2]19호(을)'!$X$51</f>
        <v>2670000000</v>
      </c>
      <c r="H7" s="156"/>
      <c r="I7" s="157"/>
      <c r="J7" s="155">
        <f>'[2]19호(을)'!$AA$51</f>
        <v>113650000000</v>
      </c>
      <c r="K7" s="156"/>
      <c r="L7" s="157"/>
      <c r="M7" s="160">
        <f>'[2]19호(을)'!$AF$51</f>
        <v>27949313</v>
      </c>
      <c r="N7" s="161"/>
      <c r="O7" s="161"/>
      <c r="P7" s="161"/>
      <c r="Q7" s="162"/>
      <c r="R7" s="148">
        <v>250000</v>
      </c>
      <c r="S7" s="148"/>
      <c r="T7" s="148"/>
      <c r="U7" s="138">
        <f>M7-R7</f>
        <v>27699313</v>
      </c>
      <c r="V7" s="138"/>
      <c r="W7" s="138"/>
      <c r="X7" s="140">
        <f>ROUNDDOWN(IF(M7=0,"",U7/M7),3)</f>
        <v>0.99099999999999999</v>
      </c>
      <c r="Y7" s="140"/>
      <c r="Z7" s="138">
        <f>IF(X7&lt;0.05,IF(U7&gt;=300000000,U7,0),U7)</f>
        <v>27699313</v>
      </c>
      <c r="AA7" s="138"/>
      <c r="AB7" s="139"/>
    </row>
    <row r="8" spans="2:29" ht="20.100000000000001" customHeight="1" x14ac:dyDescent="0.15">
      <c r="B8" s="158" t="str">
        <f>'[2]2'!$AD$23</f>
        <v>둘</v>
      </c>
      <c r="C8" s="159"/>
      <c r="D8" s="155">
        <f>'[2]2'!$U$51</f>
        <v>58460000000</v>
      </c>
      <c r="E8" s="156"/>
      <c r="F8" s="157"/>
      <c r="G8" s="155">
        <f>'[2]2'!$X$51</f>
        <v>1385000000</v>
      </c>
      <c r="H8" s="156"/>
      <c r="I8" s="157"/>
      <c r="J8" s="155">
        <f>'[2]2'!$AA$51</f>
        <v>57075000000</v>
      </c>
      <c r="K8" s="156"/>
      <c r="L8" s="157"/>
      <c r="M8" s="160">
        <f>'[2]2'!$AF$51</f>
        <v>10945890</v>
      </c>
      <c r="N8" s="161"/>
      <c r="O8" s="161"/>
      <c r="P8" s="161"/>
      <c r="Q8" s="162"/>
      <c r="R8" s="148">
        <v>420000</v>
      </c>
      <c r="S8" s="148"/>
      <c r="T8" s="148"/>
      <c r="U8" s="138">
        <f t="shared" ref="U8:U32" si="0">M8-R8</f>
        <v>10525890</v>
      </c>
      <c r="V8" s="138"/>
      <c r="W8" s="138"/>
      <c r="X8" s="140">
        <f>ROUNDDOWN(IF(M8=0,"",U8/M8),3)</f>
        <v>0.96099999999999997</v>
      </c>
      <c r="Y8" s="140"/>
      <c r="Z8" s="138">
        <f t="shared" ref="Z8:Z32" si="1">IF(X8&lt;0.05,IF(U8&gt;=300000000,U8,0),U8)</f>
        <v>10525890</v>
      </c>
      <c r="AA8" s="138"/>
      <c r="AB8" s="139"/>
    </row>
    <row r="9" spans="2:29" ht="20.100000000000001" customHeight="1" x14ac:dyDescent="0.15">
      <c r="B9" s="158" t="str">
        <f>'[2]3'!$AD$23</f>
        <v>셋</v>
      </c>
      <c r="C9" s="159"/>
      <c r="D9" s="155">
        <f>'[2]3'!$U$51</f>
        <v>0</v>
      </c>
      <c r="E9" s="156"/>
      <c r="F9" s="157"/>
      <c r="G9" s="155">
        <f>'[2]3'!$X$51</f>
        <v>0</v>
      </c>
      <c r="H9" s="156"/>
      <c r="I9" s="157"/>
      <c r="J9" s="155">
        <f>'[2]3'!$AA$51</f>
        <v>0</v>
      </c>
      <c r="K9" s="156"/>
      <c r="L9" s="157"/>
      <c r="M9" s="160">
        <f>'[2]3'!$AF$51</f>
        <v>0</v>
      </c>
      <c r="N9" s="161"/>
      <c r="O9" s="161"/>
      <c r="P9" s="161"/>
      <c r="Q9" s="162"/>
      <c r="R9" s="148"/>
      <c r="S9" s="148"/>
      <c r="T9" s="148"/>
      <c r="U9" s="138">
        <f t="shared" si="0"/>
        <v>0</v>
      </c>
      <c r="V9" s="138"/>
      <c r="W9" s="138"/>
      <c r="X9" s="140" t="str">
        <f>IF(M9=0,"",U9/M9)</f>
        <v/>
      </c>
      <c r="Y9" s="140"/>
      <c r="Z9" s="138">
        <f t="shared" si="1"/>
        <v>0</v>
      </c>
      <c r="AA9" s="138"/>
      <c r="AB9" s="139"/>
    </row>
    <row r="10" spans="2:29" ht="20.100000000000001" customHeight="1" x14ac:dyDescent="0.15">
      <c r="B10" s="158" t="str">
        <f>'[2]4'!$AD$23</f>
        <v>넷</v>
      </c>
      <c r="C10" s="159"/>
      <c r="D10" s="155">
        <f>'[2]4'!$U$51</f>
        <v>0</v>
      </c>
      <c r="E10" s="156"/>
      <c r="F10" s="157"/>
      <c r="G10" s="155">
        <f>'[2]4'!$X$51</f>
        <v>0</v>
      </c>
      <c r="H10" s="156"/>
      <c r="I10" s="157"/>
      <c r="J10" s="155">
        <f>'[2]4'!$AA$51</f>
        <v>0</v>
      </c>
      <c r="K10" s="156"/>
      <c r="L10" s="157"/>
      <c r="M10" s="160">
        <f>'[2]4'!$AF$51</f>
        <v>0</v>
      </c>
      <c r="N10" s="161"/>
      <c r="O10" s="161"/>
      <c r="P10" s="161"/>
      <c r="Q10" s="162"/>
      <c r="R10" s="148"/>
      <c r="S10" s="148"/>
      <c r="T10" s="148"/>
      <c r="U10" s="138">
        <f t="shared" si="0"/>
        <v>0</v>
      </c>
      <c r="V10" s="138"/>
      <c r="W10" s="138"/>
      <c r="X10" s="140" t="str">
        <f t="shared" ref="X10:X48" si="2">IF(M10=0,"",U10/M10)</f>
        <v/>
      </c>
      <c r="Y10" s="140"/>
      <c r="Z10" s="138">
        <f t="shared" si="1"/>
        <v>0</v>
      </c>
      <c r="AA10" s="138"/>
      <c r="AB10" s="139"/>
    </row>
    <row r="11" spans="2:29" ht="20.100000000000001" customHeight="1" x14ac:dyDescent="0.15">
      <c r="B11" s="158" t="str">
        <f>'[2]5'!$AD$23</f>
        <v>다섯</v>
      </c>
      <c r="C11" s="159"/>
      <c r="D11" s="155">
        <f>'[2]5'!$U$51</f>
        <v>0</v>
      </c>
      <c r="E11" s="156"/>
      <c r="F11" s="157"/>
      <c r="G11" s="155">
        <f>'[2]5'!$X$51</f>
        <v>0</v>
      </c>
      <c r="H11" s="156"/>
      <c r="I11" s="157"/>
      <c r="J11" s="155">
        <f>'[2]5'!$AA$51</f>
        <v>0</v>
      </c>
      <c r="K11" s="156"/>
      <c r="L11" s="157"/>
      <c r="M11" s="160">
        <f>'[2]5'!$AF$51</f>
        <v>0</v>
      </c>
      <c r="N11" s="161"/>
      <c r="O11" s="161"/>
      <c r="P11" s="161"/>
      <c r="Q11" s="162"/>
      <c r="R11" s="148"/>
      <c r="S11" s="148"/>
      <c r="T11" s="148"/>
      <c r="U11" s="138">
        <f t="shared" si="0"/>
        <v>0</v>
      </c>
      <c r="V11" s="138"/>
      <c r="W11" s="138"/>
      <c r="X11" s="140" t="str">
        <f t="shared" si="2"/>
        <v/>
      </c>
      <c r="Y11" s="140"/>
      <c r="Z11" s="138">
        <f t="shared" si="1"/>
        <v>0</v>
      </c>
      <c r="AA11" s="138"/>
      <c r="AB11" s="139"/>
    </row>
    <row r="12" spans="2:29" ht="20.100000000000001" customHeight="1" x14ac:dyDescent="0.15">
      <c r="B12" s="158" t="str">
        <f>'[2]6'!$AD$23</f>
        <v>여섯</v>
      </c>
      <c r="C12" s="159"/>
      <c r="D12" s="155">
        <f>'[2]6'!$U$51</f>
        <v>0</v>
      </c>
      <c r="E12" s="156"/>
      <c r="F12" s="157"/>
      <c r="G12" s="155">
        <f>'[2]6'!$X$51</f>
        <v>0</v>
      </c>
      <c r="H12" s="156"/>
      <c r="I12" s="157"/>
      <c r="J12" s="155">
        <f>'[2]6'!$AA$51</f>
        <v>0</v>
      </c>
      <c r="K12" s="156"/>
      <c r="L12" s="157"/>
      <c r="M12" s="160">
        <f>'[2]6'!$AF$51</f>
        <v>0</v>
      </c>
      <c r="N12" s="161"/>
      <c r="O12" s="161"/>
      <c r="P12" s="161"/>
      <c r="Q12" s="162"/>
      <c r="R12" s="148"/>
      <c r="S12" s="148"/>
      <c r="T12" s="148"/>
      <c r="U12" s="138">
        <f t="shared" si="0"/>
        <v>0</v>
      </c>
      <c r="V12" s="138"/>
      <c r="W12" s="138"/>
      <c r="X12" s="140" t="str">
        <f t="shared" si="2"/>
        <v/>
      </c>
      <c r="Y12" s="140"/>
      <c r="Z12" s="138">
        <f t="shared" si="1"/>
        <v>0</v>
      </c>
      <c r="AA12" s="138"/>
      <c r="AB12" s="139"/>
    </row>
    <row r="13" spans="2:29" ht="20.100000000000001" customHeight="1" x14ac:dyDescent="0.15">
      <c r="B13" s="158" t="str">
        <f>'[2]7'!$AD$23</f>
        <v>일곱</v>
      </c>
      <c r="C13" s="159"/>
      <c r="D13" s="155">
        <f>'[2]7'!$U$51</f>
        <v>0</v>
      </c>
      <c r="E13" s="156"/>
      <c r="F13" s="157"/>
      <c r="G13" s="155">
        <f>'[2]7'!$X$51</f>
        <v>0</v>
      </c>
      <c r="H13" s="156"/>
      <c r="I13" s="157"/>
      <c r="J13" s="155">
        <f>'[2]7'!$AA$51</f>
        <v>0</v>
      </c>
      <c r="K13" s="156"/>
      <c r="L13" s="157"/>
      <c r="M13" s="160">
        <f>'[2]7'!$AF$51</f>
        <v>0</v>
      </c>
      <c r="N13" s="161"/>
      <c r="O13" s="161"/>
      <c r="P13" s="161"/>
      <c r="Q13" s="162"/>
      <c r="R13" s="148"/>
      <c r="S13" s="148"/>
      <c r="T13" s="148"/>
      <c r="U13" s="138">
        <f t="shared" si="0"/>
        <v>0</v>
      </c>
      <c r="V13" s="138"/>
      <c r="W13" s="138"/>
      <c r="X13" s="140" t="str">
        <f t="shared" si="2"/>
        <v/>
      </c>
      <c r="Y13" s="140"/>
      <c r="Z13" s="138">
        <f t="shared" si="1"/>
        <v>0</v>
      </c>
      <c r="AA13" s="138"/>
      <c r="AB13" s="139"/>
      <c r="AC13" s="12"/>
    </row>
    <row r="14" spans="2:29" ht="20.100000000000001" customHeight="1" x14ac:dyDescent="0.15">
      <c r="B14" s="158" t="str">
        <f>'[2]8'!$AD$23</f>
        <v>여덟</v>
      </c>
      <c r="C14" s="159"/>
      <c r="D14" s="155">
        <f>'[2]8'!$U$51</f>
        <v>0</v>
      </c>
      <c r="E14" s="156"/>
      <c r="F14" s="157"/>
      <c r="G14" s="155">
        <f>'[2]8'!$X$51</f>
        <v>0</v>
      </c>
      <c r="H14" s="156"/>
      <c r="I14" s="157"/>
      <c r="J14" s="155">
        <f>'[2]8'!$AA$51</f>
        <v>0</v>
      </c>
      <c r="K14" s="156"/>
      <c r="L14" s="157"/>
      <c r="M14" s="160">
        <f>'[2]8'!$AF$51</f>
        <v>0</v>
      </c>
      <c r="N14" s="161"/>
      <c r="O14" s="161"/>
      <c r="P14" s="161"/>
      <c r="Q14" s="162"/>
      <c r="R14" s="148"/>
      <c r="S14" s="148"/>
      <c r="T14" s="148"/>
      <c r="U14" s="138">
        <f t="shared" si="0"/>
        <v>0</v>
      </c>
      <c r="V14" s="138"/>
      <c r="W14" s="138"/>
      <c r="X14" s="140" t="str">
        <f t="shared" si="2"/>
        <v/>
      </c>
      <c r="Y14" s="140"/>
      <c r="Z14" s="138">
        <f t="shared" si="1"/>
        <v>0</v>
      </c>
      <c r="AA14" s="138"/>
      <c r="AB14" s="139"/>
    </row>
    <row r="15" spans="2:29" ht="20.100000000000001" customHeight="1" x14ac:dyDescent="0.15">
      <c r="B15" s="158" t="str">
        <f>'[2]9'!$AD$23</f>
        <v>아홉</v>
      </c>
      <c r="C15" s="159"/>
      <c r="D15" s="155">
        <f>'[2]9'!$U$51</f>
        <v>0</v>
      </c>
      <c r="E15" s="156"/>
      <c r="F15" s="157"/>
      <c r="G15" s="155">
        <f>'[2]9'!$X$51</f>
        <v>0</v>
      </c>
      <c r="H15" s="156"/>
      <c r="I15" s="157"/>
      <c r="J15" s="155">
        <f>'[2]9'!$AA$51</f>
        <v>0</v>
      </c>
      <c r="K15" s="156"/>
      <c r="L15" s="157"/>
      <c r="M15" s="160">
        <f>'[2]9'!$AF$51</f>
        <v>0</v>
      </c>
      <c r="N15" s="161"/>
      <c r="O15" s="161"/>
      <c r="P15" s="161"/>
      <c r="Q15" s="162"/>
      <c r="R15" s="148"/>
      <c r="S15" s="148"/>
      <c r="T15" s="148"/>
      <c r="U15" s="138">
        <f t="shared" si="0"/>
        <v>0</v>
      </c>
      <c r="V15" s="138"/>
      <c r="W15" s="138"/>
      <c r="X15" s="140" t="str">
        <f t="shared" si="2"/>
        <v/>
      </c>
      <c r="Y15" s="140"/>
      <c r="Z15" s="138">
        <f t="shared" si="1"/>
        <v>0</v>
      </c>
      <c r="AA15" s="138"/>
      <c r="AB15" s="139"/>
    </row>
    <row r="16" spans="2:29" ht="20.100000000000001" customHeight="1" x14ac:dyDescent="0.15">
      <c r="B16" s="158" t="str">
        <f>'[2]10'!$AD$23</f>
        <v>열</v>
      </c>
      <c r="C16" s="159"/>
      <c r="D16" s="155">
        <f>'[2]10'!$U$51</f>
        <v>0</v>
      </c>
      <c r="E16" s="156"/>
      <c r="F16" s="157"/>
      <c r="G16" s="155">
        <f>'[2]10'!$X$51</f>
        <v>0</v>
      </c>
      <c r="H16" s="156"/>
      <c r="I16" s="157"/>
      <c r="J16" s="155">
        <f>'[2]10'!$AA$51</f>
        <v>0</v>
      </c>
      <c r="K16" s="156"/>
      <c r="L16" s="157"/>
      <c r="M16" s="160">
        <f>'[2]10'!$AF$51</f>
        <v>0</v>
      </c>
      <c r="N16" s="161"/>
      <c r="O16" s="161"/>
      <c r="P16" s="161"/>
      <c r="Q16" s="162"/>
      <c r="R16" s="148"/>
      <c r="S16" s="148"/>
      <c r="T16" s="148"/>
      <c r="U16" s="138">
        <f t="shared" si="0"/>
        <v>0</v>
      </c>
      <c r="V16" s="138"/>
      <c r="W16" s="138"/>
      <c r="X16" s="140" t="str">
        <f t="shared" si="2"/>
        <v/>
      </c>
      <c r="Y16" s="140"/>
      <c r="Z16" s="138">
        <f t="shared" si="1"/>
        <v>0</v>
      </c>
      <c r="AA16" s="138"/>
      <c r="AB16" s="139"/>
    </row>
    <row r="17" spans="2:29" ht="20.100000000000001" customHeight="1" x14ac:dyDescent="0.15">
      <c r="B17" s="158" t="str">
        <f>'[2]11'!$AD$23</f>
        <v>열하나</v>
      </c>
      <c r="C17" s="159"/>
      <c r="D17" s="155">
        <f>'[2]11'!$U$51</f>
        <v>0</v>
      </c>
      <c r="E17" s="156"/>
      <c r="F17" s="157"/>
      <c r="G17" s="155">
        <f>'[2]11'!$X$51</f>
        <v>0</v>
      </c>
      <c r="H17" s="156"/>
      <c r="I17" s="157"/>
      <c r="J17" s="155">
        <f>'[2]11'!$AA$51</f>
        <v>0</v>
      </c>
      <c r="K17" s="156"/>
      <c r="L17" s="157"/>
      <c r="M17" s="160">
        <f>'[2]11'!$AF$51</f>
        <v>0</v>
      </c>
      <c r="N17" s="161"/>
      <c r="O17" s="161"/>
      <c r="P17" s="161"/>
      <c r="Q17" s="162"/>
      <c r="R17" s="148"/>
      <c r="S17" s="148"/>
      <c r="T17" s="148"/>
      <c r="U17" s="138">
        <f t="shared" si="0"/>
        <v>0</v>
      </c>
      <c r="V17" s="138"/>
      <c r="W17" s="138"/>
      <c r="X17" s="140" t="str">
        <f t="shared" si="2"/>
        <v/>
      </c>
      <c r="Y17" s="140"/>
      <c r="Z17" s="138">
        <f t="shared" si="1"/>
        <v>0</v>
      </c>
      <c r="AA17" s="138"/>
      <c r="AB17" s="139"/>
    </row>
    <row r="18" spans="2:29" ht="20.100000000000001" customHeight="1" x14ac:dyDescent="0.15">
      <c r="B18" s="158" t="str">
        <f>'[2]12'!$AD$23</f>
        <v>열둘</v>
      </c>
      <c r="C18" s="159"/>
      <c r="D18" s="155">
        <f>'[2]12'!$U$51</f>
        <v>0</v>
      </c>
      <c r="E18" s="156"/>
      <c r="F18" s="157"/>
      <c r="G18" s="155">
        <f>'[2]12'!$X$51</f>
        <v>0</v>
      </c>
      <c r="H18" s="156"/>
      <c r="I18" s="157"/>
      <c r="J18" s="155">
        <f>'[2]12'!$AA$51</f>
        <v>0</v>
      </c>
      <c r="K18" s="156"/>
      <c r="L18" s="157"/>
      <c r="M18" s="160">
        <f>'[2]12'!$AF$51</f>
        <v>0</v>
      </c>
      <c r="N18" s="161"/>
      <c r="O18" s="161"/>
      <c r="P18" s="161"/>
      <c r="Q18" s="162"/>
      <c r="R18" s="148"/>
      <c r="S18" s="148"/>
      <c r="T18" s="148"/>
      <c r="U18" s="138">
        <f t="shared" si="0"/>
        <v>0</v>
      </c>
      <c r="V18" s="138"/>
      <c r="W18" s="138"/>
      <c r="X18" s="140" t="str">
        <f t="shared" si="2"/>
        <v/>
      </c>
      <c r="Y18" s="140"/>
      <c r="Z18" s="138">
        <f t="shared" si="1"/>
        <v>0</v>
      </c>
      <c r="AA18" s="138"/>
      <c r="AB18" s="139"/>
    </row>
    <row r="19" spans="2:29" ht="20.100000000000001" customHeight="1" x14ac:dyDescent="0.15">
      <c r="B19" s="158" t="str">
        <f>'[2]13'!$AD$23</f>
        <v>열셋</v>
      </c>
      <c r="C19" s="159"/>
      <c r="D19" s="155">
        <f>'[2]13'!$U$51</f>
        <v>0</v>
      </c>
      <c r="E19" s="156"/>
      <c r="F19" s="157"/>
      <c r="G19" s="155">
        <f>'[2]13'!$X$51</f>
        <v>0</v>
      </c>
      <c r="H19" s="156"/>
      <c r="I19" s="157"/>
      <c r="J19" s="155">
        <f>'[2]13'!$AA$51</f>
        <v>0</v>
      </c>
      <c r="K19" s="156"/>
      <c r="L19" s="157"/>
      <c r="M19" s="160">
        <f>'[2]13'!$AF$51</f>
        <v>0</v>
      </c>
      <c r="N19" s="161"/>
      <c r="O19" s="161"/>
      <c r="P19" s="161"/>
      <c r="Q19" s="162"/>
      <c r="R19" s="148"/>
      <c r="S19" s="148"/>
      <c r="T19" s="148"/>
      <c r="U19" s="138">
        <f t="shared" si="0"/>
        <v>0</v>
      </c>
      <c r="V19" s="138"/>
      <c r="W19" s="138"/>
      <c r="X19" s="140" t="str">
        <f t="shared" si="2"/>
        <v/>
      </c>
      <c r="Y19" s="140"/>
      <c r="Z19" s="138">
        <f t="shared" si="1"/>
        <v>0</v>
      </c>
      <c r="AA19" s="138"/>
      <c r="AB19" s="139"/>
    </row>
    <row r="20" spans="2:29" ht="20.100000000000001" customHeight="1" x14ac:dyDescent="0.15">
      <c r="B20" s="158" t="str">
        <f>'[2]14'!$AD$23</f>
        <v>열넷</v>
      </c>
      <c r="C20" s="159"/>
      <c r="D20" s="155">
        <f>'[2]14'!$U$51</f>
        <v>0</v>
      </c>
      <c r="E20" s="156"/>
      <c r="F20" s="157"/>
      <c r="G20" s="155">
        <f>'[2]14'!$X$51</f>
        <v>0</v>
      </c>
      <c r="H20" s="156"/>
      <c r="I20" s="157"/>
      <c r="J20" s="155">
        <f>'[2]14'!$AA$51</f>
        <v>0</v>
      </c>
      <c r="K20" s="156"/>
      <c r="L20" s="157"/>
      <c r="M20" s="160">
        <f>'[2]14'!$AF$51</f>
        <v>0</v>
      </c>
      <c r="N20" s="161"/>
      <c r="O20" s="161"/>
      <c r="P20" s="161"/>
      <c r="Q20" s="162"/>
      <c r="R20" s="148"/>
      <c r="S20" s="148"/>
      <c r="T20" s="148"/>
      <c r="U20" s="138">
        <f t="shared" si="0"/>
        <v>0</v>
      </c>
      <c r="V20" s="138"/>
      <c r="W20" s="138"/>
      <c r="X20" s="140" t="str">
        <f t="shared" si="2"/>
        <v/>
      </c>
      <c r="Y20" s="140"/>
      <c r="Z20" s="138">
        <f t="shared" si="1"/>
        <v>0</v>
      </c>
      <c r="AA20" s="138"/>
      <c r="AB20" s="139"/>
    </row>
    <row r="21" spans="2:29" ht="20.100000000000001" customHeight="1" x14ac:dyDescent="0.15">
      <c r="B21" s="158" t="str">
        <f>'[2]15'!$AD$23</f>
        <v>열다섯</v>
      </c>
      <c r="C21" s="159"/>
      <c r="D21" s="155">
        <f>'[2]15'!$U$51</f>
        <v>0</v>
      </c>
      <c r="E21" s="156"/>
      <c r="F21" s="157"/>
      <c r="G21" s="155">
        <f>'[2]15'!$X$51</f>
        <v>0</v>
      </c>
      <c r="H21" s="156"/>
      <c r="I21" s="157"/>
      <c r="J21" s="155">
        <f>'[2]15'!$AA$51</f>
        <v>0</v>
      </c>
      <c r="K21" s="156"/>
      <c r="L21" s="157"/>
      <c r="M21" s="160">
        <f>'[2]15'!$AF$51</f>
        <v>0</v>
      </c>
      <c r="N21" s="161"/>
      <c r="O21" s="161"/>
      <c r="P21" s="161"/>
      <c r="Q21" s="162"/>
      <c r="R21" s="148"/>
      <c r="S21" s="148"/>
      <c r="T21" s="148"/>
      <c r="U21" s="138">
        <f t="shared" si="0"/>
        <v>0</v>
      </c>
      <c r="V21" s="138"/>
      <c r="W21" s="138"/>
      <c r="X21" s="140" t="str">
        <f t="shared" si="2"/>
        <v/>
      </c>
      <c r="Y21" s="140"/>
      <c r="Z21" s="138">
        <f t="shared" si="1"/>
        <v>0</v>
      </c>
      <c r="AA21" s="138"/>
      <c r="AB21" s="139"/>
    </row>
    <row r="22" spans="2:29" ht="20.100000000000001" customHeight="1" x14ac:dyDescent="0.15">
      <c r="B22" s="158" t="str">
        <f>'[2]16'!$AD$23</f>
        <v>열여섯</v>
      </c>
      <c r="C22" s="159"/>
      <c r="D22" s="155">
        <f>'[2]16'!$U$51</f>
        <v>0</v>
      </c>
      <c r="E22" s="156"/>
      <c r="F22" s="157"/>
      <c r="G22" s="155">
        <f>'[2]16'!$X$51</f>
        <v>0</v>
      </c>
      <c r="H22" s="156"/>
      <c r="I22" s="157"/>
      <c r="J22" s="155">
        <f>'[2]16'!$AA$51</f>
        <v>0</v>
      </c>
      <c r="K22" s="156"/>
      <c r="L22" s="157"/>
      <c r="M22" s="160">
        <f>'[2]16'!$AF$51</f>
        <v>0</v>
      </c>
      <c r="N22" s="161"/>
      <c r="O22" s="161"/>
      <c r="P22" s="161"/>
      <c r="Q22" s="162"/>
      <c r="R22" s="148"/>
      <c r="S22" s="148"/>
      <c r="T22" s="148"/>
      <c r="U22" s="138">
        <f t="shared" si="0"/>
        <v>0</v>
      </c>
      <c r="V22" s="138"/>
      <c r="W22" s="138"/>
      <c r="X22" s="140" t="str">
        <f t="shared" si="2"/>
        <v/>
      </c>
      <c r="Y22" s="140"/>
      <c r="Z22" s="138">
        <f t="shared" si="1"/>
        <v>0</v>
      </c>
      <c r="AA22" s="138"/>
      <c r="AB22" s="139"/>
    </row>
    <row r="23" spans="2:29" ht="20.100000000000001" customHeight="1" x14ac:dyDescent="0.15">
      <c r="B23" s="158" t="str">
        <f>'[2]17'!$AD$23</f>
        <v>열일곱</v>
      </c>
      <c r="C23" s="159"/>
      <c r="D23" s="155">
        <f>'[2]17'!$U$51</f>
        <v>0</v>
      </c>
      <c r="E23" s="156"/>
      <c r="F23" s="157"/>
      <c r="G23" s="155">
        <f>'[2]17'!$X$51</f>
        <v>0</v>
      </c>
      <c r="H23" s="156"/>
      <c r="I23" s="157"/>
      <c r="J23" s="155">
        <f>'[2]17'!$AA$51</f>
        <v>0</v>
      </c>
      <c r="K23" s="156"/>
      <c r="L23" s="157"/>
      <c r="M23" s="160">
        <f>'[2]17'!$AF$51</f>
        <v>0</v>
      </c>
      <c r="N23" s="161"/>
      <c r="O23" s="161"/>
      <c r="P23" s="161"/>
      <c r="Q23" s="162"/>
      <c r="R23" s="148"/>
      <c r="S23" s="148"/>
      <c r="T23" s="148"/>
      <c r="U23" s="138">
        <f t="shared" si="0"/>
        <v>0</v>
      </c>
      <c r="V23" s="138"/>
      <c r="W23" s="138"/>
      <c r="X23" s="140" t="str">
        <f t="shared" si="2"/>
        <v/>
      </c>
      <c r="Y23" s="140"/>
      <c r="Z23" s="138">
        <f t="shared" si="1"/>
        <v>0</v>
      </c>
      <c r="AA23" s="138"/>
      <c r="AB23" s="139"/>
    </row>
    <row r="24" spans="2:29" ht="20.100000000000001" customHeight="1" x14ac:dyDescent="0.15">
      <c r="B24" s="158" t="str">
        <f>'[2]18'!$AD$23</f>
        <v>열여덟</v>
      </c>
      <c r="C24" s="159"/>
      <c r="D24" s="155">
        <f>'[2]18'!$U$51</f>
        <v>0</v>
      </c>
      <c r="E24" s="156"/>
      <c r="F24" s="157"/>
      <c r="G24" s="155">
        <f>'[2]18'!$X$51</f>
        <v>0</v>
      </c>
      <c r="H24" s="156"/>
      <c r="I24" s="157"/>
      <c r="J24" s="155">
        <f>'[2]18'!$AA$51</f>
        <v>0</v>
      </c>
      <c r="K24" s="156"/>
      <c r="L24" s="157"/>
      <c r="M24" s="160">
        <f>'[2]18'!$AF$51</f>
        <v>0</v>
      </c>
      <c r="N24" s="161"/>
      <c r="O24" s="161"/>
      <c r="P24" s="161"/>
      <c r="Q24" s="162"/>
      <c r="R24" s="148"/>
      <c r="S24" s="148"/>
      <c r="T24" s="148"/>
      <c r="U24" s="138">
        <f t="shared" si="0"/>
        <v>0</v>
      </c>
      <c r="V24" s="138"/>
      <c r="W24" s="138"/>
      <c r="X24" s="140" t="str">
        <f t="shared" si="2"/>
        <v/>
      </c>
      <c r="Y24" s="140"/>
      <c r="Z24" s="138">
        <f t="shared" si="1"/>
        <v>0</v>
      </c>
      <c r="AA24" s="138"/>
      <c r="AB24" s="139"/>
      <c r="AC24" s="12"/>
    </row>
    <row r="25" spans="2:29" ht="20.100000000000001" customHeight="1" x14ac:dyDescent="0.15">
      <c r="B25" s="158" t="str">
        <f>'[2]19'!$AD$23</f>
        <v>열아홉</v>
      </c>
      <c r="C25" s="159"/>
      <c r="D25" s="155">
        <f>'[2]19'!$U$51</f>
        <v>0</v>
      </c>
      <c r="E25" s="156"/>
      <c r="F25" s="157"/>
      <c r="G25" s="155">
        <f>'[2]19'!$X$51</f>
        <v>0</v>
      </c>
      <c r="H25" s="156"/>
      <c r="I25" s="157"/>
      <c r="J25" s="155">
        <f>'[2]19'!$AA$51</f>
        <v>0</v>
      </c>
      <c r="K25" s="156"/>
      <c r="L25" s="157"/>
      <c r="M25" s="160">
        <f>'[2]19'!$AF$51</f>
        <v>0</v>
      </c>
      <c r="N25" s="161"/>
      <c r="O25" s="161"/>
      <c r="P25" s="161"/>
      <c r="Q25" s="162"/>
      <c r="R25" s="148"/>
      <c r="S25" s="148"/>
      <c r="T25" s="148"/>
      <c r="U25" s="138">
        <f t="shared" si="0"/>
        <v>0</v>
      </c>
      <c r="V25" s="138"/>
      <c r="W25" s="138"/>
      <c r="X25" s="140" t="str">
        <f t="shared" si="2"/>
        <v/>
      </c>
      <c r="Y25" s="140"/>
      <c r="Z25" s="138">
        <f t="shared" si="1"/>
        <v>0</v>
      </c>
      <c r="AA25" s="138"/>
      <c r="AB25" s="139"/>
    </row>
    <row r="26" spans="2:29" ht="20.100000000000001" customHeight="1" x14ac:dyDescent="0.15">
      <c r="B26" s="158" t="str">
        <f>'[2]20'!$AD$23</f>
        <v>스물</v>
      </c>
      <c r="C26" s="159"/>
      <c r="D26" s="155">
        <f>'[2]20'!$U$51</f>
        <v>0</v>
      </c>
      <c r="E26" s="156"/>
      <c r="F26" s="157"/>
      <c r="G26" s="155">
        <f>'[2]20'!$X$51</f>
        <v>0</v>
      </c>
      <c r="H26" s="156"/>
      <c r="I26" s="157"/>
      <c r="J26" s="155">
        <f>'[2]20'!$AA$51</f>
        <v>0</v>
      </c>
      <c r="K26" s="156"/>
      <c r="L26" s="157"/>
      <c r="M26" s="160">
        <f>'[2]20'!$AF$51</f>
        <v>0</v>
      </c>
      <c r="N26" s="161"/>
      <c r="O26" s="161"/>
      <c r="P26" s="161"/>
      <c r="Q26" s="162"/>
      <c r="R26" s="148"/>
      <c r="S26" s="148"/>
      <c r="T26" s="148"/>
      <c r="U26" s="138">
        <f t="shared" si="0"/>
        <v>0</v>
      </c>
      <c r="V26" s="138"/>
      <c r="W26" s="138"/>
      <c r="X26" s="140" t="str">
        <f t="shared" si="2"/>
        <v/>
      </c>
      <c r="Y26" s="140"/>
      <c r="Z26" s="138">
        <f t="shared" si="1"/>
        <v>0</v>
      </c>
      <c r="AA26" s="138"/>
      <c r="AB26" s="139"/>
    </row>
    <row r="27" spans="2:29" ht="20.100000000000001" customHeight="1" x14ac:dyDescent="0.15">
      <c r="B27" s="133"/>
      <c r="C27" s="134"/>
      <c r="D27" s="135"/>
      <c r="E27" s="136"/>
      <c r="F27" s="137"/>
      <c r="G27" s="135"/>
      <c r="H27" s="136"/>
      <c r="I27" s="137"/>
      <c r="J27" s="135"/>
      <c r="K27" s="136"/>
      <c r="L27" s="137"/>
      <c r="M27" s="152"/>
      <c r="N27" s="153"/>
      <c r="O27" s="153"/>
      <c r="P27" s="153"/>
      <c r="Q27" s="154"/>
      <c r="R27" s="148"/>
      <c r="S27" s="148"/>
      <c r="T27" s="148"/>
      <c r="U27" s="138">
        <f t="shared" si="0"/>
        <v>0</v>
      </c>
      <c r="V27" s="138"/>
      <c r="W27" s="138"/>
      <c r="X27" s="140" t="str">
        <f t="shared" si="2"/>
        <v/>
      </c>
      <c r="Y27" s="140"/>
      <c r="Z27" s="138">
        <f t="shared" si="1"/>
        <v>0</v>
      </c>
      <c r="AA27" s="138"/>
      <c r="AB27" s="139"/>
    </row>
    <row r="28" spans="2:29" ht="20.100000000000001" customHeight="1" x14ac:dyDescent="0.15">
      <c r="B28" s="133"/>
      <c r="C28" s="134"/>
      <c r="D28" s="135"/>
      <c r="E28" s="136"/>
      <c r="F28" s="137"/>
      <c r="G28" s="135"/>
      <c r="H28" s="136"/>
      <c r="I28" s="137"/>
      <c r="J28" s="135"/>
      <c r="K28" s="136"/>
      <c r="L28" s="137"/>
      <c r="M28" s="152"/>
      <c r="N28" s="153"/>
      <c r="O28" s="153"/>
      <c r="P28" s="153"/>
      <c r="Q28" s="154"/>
      <c r="R28" s="148"/>
      <c r="S28" s="148"/>
      <c r="T28" s="148"/>
      <c r="U28" s="138">
        <f t="shared" si="0"/>
        <v>0</v>
      </c>
      <c r="V28" s="138"/>
      <c r="W28" s="138"/>
      <c r="X28" s="140" t="str">
        <f t="shared" si="2"/>
        <v/>
      </c>
      <c r="Y28" s="140"/>
      <c r="Z28" s="138">
        <f t="shared" si="1"/>
        <v>0</v>
      </c>
      <c r="AA28" s="138"/>
      <c r="AB28" s="139"/>
    </row>
    <row r="29" spans="2:29" ht="20.100000000000001" customHeight="1" x14ac:dyDescent="0.15">
      <c r="B29" s="133"/>
      <c r="C29" s="134"/>
      <c r="D29" s="135"/>
      <c r="E29" s="136"/>
      <c r="F29" s="137"/>
      <c r="G29" s="135"/>
      <c r="H29" s="136"/>
      <c r="I29" s="137"/>
      <c r="J29" s="135"/>
      <c r="K29" s="136"/>
      <c r="L29" s="137"/>
      <c r="M29" s="152"/>
      <c r="N29" s="153"/>
      <c r="O29" s="153"/>
      <c r="P29" s="153"/>
      <c r="Q29" s="154"/>
      <c r="R29" s="148"/>
      <c r="S29" s="148"/>
      <c r="T29" s="148"/>
      <c r="U29" s="138">
        <f t="shared" si="0"/>
        <v>0</v>
      </c>
      <c r="V29" s="138"/>
      <c r="W29" s="138"/>
      <c r="X29" s="140" t="str">
        <f t="shared" si="2"/>
        <v/>
      </c>
      <c r="Y29" s="140"/>
      <c r="Z29" s="138">
        <f t="shared" si="1"/>
        <v>0</v>
      </c>
      <c r="AA29" s="138"/>
      <c r="AB29" s="139"/>
    </row>
    <row r="30" spans="2:29" ht="20.100000000000001" customHeight="1" x14ac:dyDescent="0.15">
      <c r="B30" s="133"/>
      <c r="C30" s="134"/>
      <c r="D30" s="135"/>
      <c r="E30" s="136"/>
      <c r="F30" s="137"/>
      <c r="G30" s="135"/>
      <c r="H30" s="136"/>
      <c r="I30" s="137"/>
      <c r="J30" s="135"/>
      <c r="K30" s="136"/>
      <c r="L30" s="137"/>
      <c r="M30" s="152"/>
      <c r="N30" s="153"/>
      <c r="O30" s="153"/>
      <c r="P30" s="153"/>
      <c r="Q30" s="154"/>
      <c r="R30" s="148"/>
      <c r="S30" s="148"/>
      <c r="T30" s="148"/>
      <c r="U30" s="138">
        <f t="shared" si="0"/>
        <v>0</v>
      </c>
      <c r="V30" s="138"/>
      <c r="W30" s="138"/>
      <c r="X30" s="140" t="str">
        <f t="shared" si="2"/>
        <v/>
      </c>
      <c r="Y30" s="140"/>
      <c r="Z30" s="138">
        <f t="shared" si="1"/>
        <v>0</v>
      </c>
      <c r="AA30" s="138"/>
      <c r="AB30" s="139"/>
    </row>
    <row r="31" spans="2:29" ht="20.100000000000001" customHeight="1" x14ac:dyDescent="0.15">
      <c r="B31" s="133"/>
      <c r="C31" s="134"/>
      <c r="D31" s="135"/>
      <c r="E31" s="136"/>
      <c r="F31" s="137"/>
      <c r="G31" s="135"/>
      <c r="H31" s="136"/>
      <c r="I31" s="137"/>
      <c r="J31" s="135"/>
      <c r="K31" s="136"/>
      <c r="L31" s="137"/>
      <c r="M31" s="152"/>
      <c r="N31" s="153"/>
      <c r="O31" s="153"/>
      <c r="P31" s="153"/>
      <c r="Q31" s="154"/>
      <c r="R31" s="148"/>
      <c r="S31" s="148"/>
      <c r="T31" s="148"/>
      <c r="U31" s="138">
        <f t="shared" si="0"/>
        <v>0</v>
      </c>
      <c r="V31" s="138"/>
      <c r="W31" s="138"/>
      <c r="X31" s="140" t="str">
        <f t="shared" si="2"/>
        <v/>
      </c>
      <c r="Y31" s="140"/>
      <c r="Z31" s="138">
        <f t="shared" si="1"/>
        <v>0</v>
      </c>
      <c r="AA31" s="138"/>
      <c r="AB31" s="139"/>
    </row>
    <row r="32" spans="2:29" ht="20.100000000000001" customHeight="1" x14ac:dyDescent="0.15">
      <c r="B32" s="133"/>
      <c r="C32" s="134"/>
      <c r="D32" s="135"/>
      <c r="E32" s="136"/>
      <c r="F32" s="137"/>
      <c r="G32" s="135"/>
      <c r="H32" s="136"/>
      <c r="I32" s="137"/>
      <c r="J32" s="135"/>
      <c r="K32" s="136"/>
      <c r="L32" s="137"/>
      <c r="M32" s="152"/>
      <c r="N32" s="153"/>
      <c r="O32" s="153"/>
      <c r="P32" s="153"/>
      <c r="Q32" s="154"/>
      <c r="R32" s="148"/>
      <c r="S32" s="148"/>
      <c r="T32" s="148"/>
      <c r="U32" s="138">
        <f t="shared" si="0"/>
        <v>0</v>
      </c>
      <c r="V32" s="138"/>
      <c r="W32" s="138"/>
      <c r="X32" s="140" t="str">
        <f t="shared" si="2"/>
        <v/>
      </c>
      <c r="Y32" s="140"/>
      <c r="Z32" s="138">
        <f t="shared" si="1"/>
        <v>0</v>
      </c>
      <c r="AA32" s="138"/>
      <c r="AB32" s="139"/>
    </row>
    <row r="33" spans="2:29" ht="20.100000000000001" customHeight="1" x14ac:dyDescent="0.15">
      <c r="B33" s="133"/>
      <c r="C33" s="134"/>
      <c r="D33" s="135"/>
      <c r="E33" s="136"/>
      <c r="F33" s="137"/>
      <c r="G33" s="135"/>
      <c r="H33" s="136"/>
      <c r="I33" s="137"/>
      <c r="J33" s="135"/>
      <c r="K33" s="136"/>
      <c r="L33" s="137"/>
      <c r="M33" s="152"/>
      <c r="N33" s="153"/>
      <c r="O33" s="153"/>
      <c r="P33" s="153"/>
      <c r="Q33" s="154"/>
      <c r="R33" s="148"/>
      <c r="S33" s="148"/>
      <c r="T33" s="148"/>
      <c r="U33" s="138">
        <f t="shared" ref="U33:U43" si="3">M33-R33</f>
        <v>0</v>
      </c>
      <c r="V33" s="138"/>
      <c r="W33" s="138"/>
      <c r="X33" s="140" t="str">
        <f t="shared" si="2"/>
        <v/>
      </c>
      <c r="Y33" s="140"/>
      <c r="Z33" s="138">
        <f t="shared" ref="Z33:Z43" si="4">IF(X33&lt;0.05,IF(U33&gt;=300000000,U33,0),U33)</f>
        <v>0</v>
      </c>
      <c r="AA33" s="138"/>
      <c r="AB33" s="139"/>
    </row>
    <row r="34" spans="2:29" ht="20.100000000000001" customHeight="1" x14ac:dyDescent="0.15">
      <c r="B34" s="133"/>
      <c r="C34" s="134"/>
      <c r="D34" s="135"/>
      <c r="E34" s="136"/>
      <c r="F34" s="137"/>
      <c r="G34" s="135"/>
      <c r="H34" s="136"/>
      <c r="I34" s="137"/>
      <c r="J34" s="135"/>
      <c r="K34" s="136"/>
      <c r="L34" s="137"/>
      <c r="M34" s="152"/>
      <c r="N34" s="153"/>
      <c r="O34" s="153"/>
      <c r="P34" s="153"/>
      <c r="Q34" s="154"/>
      <c r="R34" s="148"/>
      <c r="S34" s="148"/>
      <c r="T34" s="148"/>
      <c r="U34" s="138">
        <f t="shared" si="3"/>
        <v>0</v>
      </c>
      <c r="V34" s="138"/>
      <c r="W34" s="138"/>
      <c r="X34" s="140" t="str">
        <f t="shared" si="2"/>
        <v/>
      </c>
      <c r="Y34" s="140"/>
      <c r="Z34" s="138">
        <f t="shared" si="4"/>
        <v>0</v>
      </c>
      <c r="AA34" s="138"/>
      <c r="AB34" s="139"/>
    </row>
    <row r="35" spans="2:29" ht="20.100000000000001" customHeight="1" x14ac:dyDescent="0.15">
      <c r="B35" s="133"/>
      <c r="C35" s="134"/>
      <c r="D35" s="135"/>
      <c r="E35" s="136"/>
      <c r="F35" s="137"/>
      <c r="G35" s="135"/>
      <c r="H35" s="136"/>
      <c r="I35" s="137"/>
      <c r="J35" s="135"/>
      <c r="K35" s="136"/>
      <c r="L35" s="137"/>
      <c r="M35" s="152"/>
      <c r="N35" s="153"/>
      <c r="O35" s="153"/>
      <c r="P35" s="153"/>
      <c r="Q35" s="154"/>
      <c r="R35" s="148"/>
      <c r="S35" s="148"/>
      <c r="T35" s="148"/>
      <c r="U35" s="138">
        <f t="shared" si="3"/>
        <v>0</v>
      </c>
      <c r="V35" s="138"/>
      <c r="W35" s="138"/>
      <c r="X35" s="140" t="str">
        <f t="shared" si="2"/>
        <v/>
      </c>
      <c r="Y35" s="140"/>
      <c r="Z35" s="138">
        <f t="shared" si="4"/>
        <v>0</v>
      </c>
      <c r="AA35" s="138"/>
      <c r="AB35" s="139"/>
      <c r="AC35" s="12"/>
    </row>
    <row r="36" spans="2:29" ht="20.100000000000001" customHeight="1" x14ac:dyDescent="0.15">
      <c r="B36" s="133"/>
      <c r="C36" s="134"/>
      <c r="D36" s="135"/>
      <c r="E36" s="136"/>
      <c r="F36" s="137"/>
      <c r="G36" s="135"/>
      <c r="H36" s="136"/>
      <c r="I36" s="137"/>
      <c r="J36" s="135"/>
      <c r="K36" s="136"/>
      <c r="L36" s="137"/>
      <c r="M36" s="152"/>
      <c r="N36" s="153"/>
      <c r="O36" s="153"/>
      <c r="P36" s="153"/>
      <c r="Q36" s="154"/>
      <c r="R36" s="148"/>
      <c r="S36" s="148"/>
      <c r="T36" s="148"/>
      <c r="U36" s="138">
        <f t="shared" si="3"/>
        <v>0</v>
      </c>
      <c r="V36" s="138"/>
      <c r="W36" s="138"/>
      <c r="X36" s="140" t="str">
        <f t="shared" si="2"/>
        <v/>
      </c>
      <c r="Y36" s="140"/>
      <c r="Z36" s="138">
        <f t="shared" si="4"/>
        <v>0</v>
      </c>
      <c r="AA36" s="138"/>
      <c r="AB36" s="139"/>
    </row>
    <row r="37" spans="2:29" ht="20.100000000000001" customHeight="1" x14ac:dyDescent="0.15">
      <c r="B37" s="133"/>
      <c r="C37" s="134"/>
      <c r="D37" s="135"/>
      <c r="E37" s="136"/>
      <c r="F37" s="137"/>
      <c r="G37" s="135"/>
      <c r="H37" s="136"/>
      <c r="I37" s="137"/>
      <c r="J37" s="135"/>
      <c r="K37" s="136"/>
      <c r="L37" s="137"/>
      <c r="M37" s="152"/>
      <c r="N37" s="153"/>
      <c r="O37" s="153"/>
      <c r="P37" s="153"/>
      <c r="Q37" s="154"/>
      <c r="R37" s="148"/>
      <c r="S37" s="148"/>
      <c r="T37" s="148"/>
      <c r="U37" s="138">
        <f t="shared" si="3"/>
        <v>0</v>
      </c>
      <c r="V37" s="138"/>
      <c r="W37" s="138"/>
      <c r="X37" s="140" t="str">
        <f t="shared" si="2"/>
        <v/>
      </c>
      <c r="Y37" s="140"/>
      <c r="Z37" s="138">
        <f t="shared" si="4"/>
        <v>0</v>
      </c>
      <c r="AA37" s="138"/>
      <c r="AB37" s="139"/>
    </row>
    <row r="38" spans="2:29" ht="20.100000000000001" customHeight="1" x14ac:dyDescent="0.15">
      <c r="B38" s="133"/>
      <c r="C38" s="134"/>
      <c r="D38" s="135"/>
      <c r="E38" s="136"/>
      <c r="F38" s="137"/>
      <c r="G38" s="135"/>
      <c r="H38" s="136"/>
      <c r="I38" s="137"/>
      <c r="J38" s="135"/>
      <c r="K38" s="136"/>
      <c r="L38" s="137"/>
      <c r="M38" s="152"/>
      <c r="N38" s="153"/>
      <c r="O38" s="153"/>
      <c r="P38" s="153"/>
      <c r="Q38" s="154"/>
      <c r="R38" s="148"/>
      <c r="S38" s="148"/>
      <c r="T38" s="148"/>
      <c r="U38" s="138">
        <f t="shared" si="3"/>
        <v>0</v>
      </c>
      <c r="V38" s="138"/>
      <c r="W38" s="138"/>
      <c r="X38" s="140" t="str">
        <f t="shared" si="2"/>
        <v/>
      </c>
      <c r="Y38" s="140"/>
      <c r="Z38" s="138">
        <f t="shared" si="4"/>
        <v>0</v>
      </c>
      <c r="AA38" s="138"/>
      <c r="AB38" s="139"/>
    </row>
    <row r="39" spans="2:29" ht="20.100000000000001" customHeight="1" x14ac:dyDescent="0.15">
      <c r="B39" s="133"/>
      <c r="C39" s="134"/>
      <c r="D39" s="135"/>
      <c r="E39" s="136"/>
      <c r="F39" s="137"/>
      <c r="G39" s="135"/>
      <c r="H39" s="136"/>
      <c r="I39" s="137"/>
      <c r="J39" s="135"/>
      <c r="K39" s="136"/>
      <c r="L39" s="137"/>
      <c r="M39" s="152"/>
      <c r="N39" s="153"/>
      <c r="O39" s="153"/>
      <c r="P39" s="153"/>
      <c r="Q39" s="154"/>
      <c r="R39" s="148"/>
      <c r="S39" s="148"/>
      <c r="T39" s="148"/>
      <c r="U39" s="138">
        <f t="shared" si="3"/>
        <v>0</v>
      </c>
      <c r="V39" s="138"/>
      <c r="W39" s="138"/>
      <c r="X39" s="140" t="str">
        <f t="shared" si="2"/>
        <v/>
      </c>
      <c r="Y39" s="140"/>
      <c r="Z39" s="138">
        <f t="shared" si="4"/>
        <v>0</v>
      </c>
      <c r="AA39" s="138"/>
      <c r="AB39" s="139"/>
    </row>
    <row r="40" spans="2:29" ht="20.100000000000001" customHeight="1" x14ac:dyDescent="0.15">
      <c r="B40" s="133"/>
      <c r="C40" s="134"/>
      <c r="D40" s="135"/>
      <c r="E40" s="136"/>
      <c r="F40" s="137"/>
      <c r="G40" s="135"/>
      <c r="H40" s="136"/>
      <c r="I40" s="137"/>
      <c r="J40" s="135"/>
      <c r="K40" s="136"/>
      <c r="L40" s="137"/>
      <c r="M40" s="152"/>
      <c r="N40" s="153"/>
      <c r="O40" s="153"/>
      <c r="P40" s="153"/>
      <c r="Q40" s="154"/>
      <c r="R40" s="148"/>
      <c r="S40" s="148"/>
      <c r="T40" s="148"/>
      <c r="U40" s="138">
        <f t="shared" si="3"/>
        <v>0</v>
      </c>
      <c r="V40" s="138"/>
      <c r="W40" s="138"/>
      <c r="X40" s="140" t="str">
        <f t="shared" si="2"/>
        <v/>
      </c>
      <c r="Y40" s="140"/>
      <c r="Z40" s="138">
        <f t="shared" si="4"/>
        <v>0</v>
      </c>
      <c r="AA40" s="138"/>
      <c r="AB40" s="139"/>
    </row>
    <row r="41" spans="2:29" ht="20.100000000000001" customHeight="1" x14ac:dyDescent="0.15">
      <c r="B41" s="133"/>
      <c r="C41" s="134"/>
      <c r="D41" s="135"/>
      <c r="E41" s="136"/>
      <c r="F41" s="137"/>
      <c r="G41" s="135"/>
      <c r="H41" s="136"/>
      <c r="I41" s="137"/>
      <c r="J41" s="135"/>
      <c r="K41" s="136"/>
      <c r="L41" s="137"/>
      <c r="M41" s="152"/>
      <c r="N41" s="153"/>
      <c r="O41" s="153"/>
      <c r="P41" s="153"/>
      <c r="Q41" s="154"/>
      <c r="R41" s="148"/>
      <c r="S41" s="148"/>
      <c r="T41" s="148"/>
      <c r="U41" s="138">
        <f t="shared" si="3"/>
        <v>0</v>
      </c>
      <c r="V41" s="138"/>
      <c r="W41" s="138"/>
      <c r="X41" s="140" t="str">
        <f t="shared" si="2"/>
        <v/>
      </c>
      <c r="Y41" s="140"/>
      <c r="Z41" s="138">
        <f t="shared" si="4"/>
        <v>0</v>
      </c>
      <c r="AA41" s="138"/>
      <c r="AB41" s="139"/>
    </row>
    <row r="42" spans="2:29" ht="20.100000000000001" customHeight="1" x14ac:dyDescent="0.15">
      <c r="B42" s="133"/>
      <c r="C42" s="134"/>
      <c r="D42" s="135"/>
      <c r="E42" s="136"/>
      <c r="F42" s="137"/>
      <c r="G42" s="135"/>
      <c r="H42" s="136"/>
      <c r="I42" s="137"/>
      <c r="J42" s="135"/>
      <c r="K42" s="136"/>
      <c r="L42" s="137"/>
      <c r="M42" s="152"/>
      <c r="N42" s="153"/>
      <c r="O42" s="153"/>
      <c r="P42" s="153"/>
      <c r="Q42" s="154"/>
      <c r="R42" s="148"/>
      <c r="S42" s="148"/>
      <c r="T42" s="148"/>
      <c r="U42" s="138">
        <f t="shared" si="3"/>
        <v>0</v>
      </c>
      <c r="V42" s="138"/>
      <c r="W42" s="138"/>
      <c r="X42" s="140" t="str">
        <f t="shared" si="2"/>
        <v/>
      </c>
      <c r="Y42" s="140"/>
      <c r="Z42" s="138">
        <f t="shared" si="4"/>
        <v>0</v>
      </c>
      <c r="AA42" s="138"/>
      <c r="AB42" s="139"/>
    </row>
    <row r="43" spans="2:29" ht="20.100000000000001" customHeight="1" x14ac:dyDescent="0.15">
      <c r="B43" s="133"/>
      <c r="C43" s="134"/>
      <c r="D43" s="135"/>
      <c r="E43" s="136"/>
      <c r="F43" s="137"/>
      <c r="G43" s="135"/>
      <c r="H43" s="136"/>
      <c r="I43" s="137"/>
      <c r="J43" s="135"/>
      <c r="K43" s="136"/>
      <c r="L43" s="137"/>
      <c r="M43" s="152"/>
      <c r="N43" s="153"/>
      <c r="O43" s="153"/>
      <c r="P43" s="153"/>
      <c r="Q43" s="154"/>
      <c r="R43" s="148"/>
      <c r="S43" s="148"/>
      <c r="T43" s="148"/>
      <c r="U43" s="138">
        <f t="shared" si="3"/>
        <v>0</v>
      </c>
      <c r="V43" s="138"/>
      <c r="W43" s="138"/>
      <c r="X43" s="140" t="str">
        <f t="shared" si="2"/>
        <v/>
      </c>
      <c r="Y43" s="140"/>
      <c r="Z43" s="138">
        <f t="shared" si="4"/>
        <v>0</v>
      </c>
      <c r="AA43" s="138"/>
      <c r="AB43" s="139"/>
    </row>
    <row r="44" spans="2:29" ht="20.100000000000001" customHeight="1" x14ac:dyDescent="0.15">
      <c r="B44" s="133"/>
      <c r="C44" s="134"/>
      <c r="D44" s="135"/>
      <c r="E44" s="136"/>
      <c r="F44" s="137"/>
      <c r="G44" s="135"/>
      <c r="H44" s="136"/>
      <c r="I44" s="137"/>
      <c r="J44" s="135"/>
      <c r="K44" s="136"/>
      <c r="L44" s="137"/>
      <c r="M44" s="152"/>
      <c r="N44" s="153"/>
      <c r="O44" s="153"/>
      <c r="P44" s="153"/>
      <c r="Q44" s="154"/>
      <c r="R44" s="148"/>
      <c r="S44" s="148"/>
      <c r="T44" s="148"/>
      <c r="U44" s="138">
        <f>M44-R44</f>
        <v>0</v>
      </c>
      <c r="V44" s="138"/>
      <c r="W44" s="138"/>
      <c r="X44" s="140" t="str">
        <f t="shared" si="2"/>
        <v/>
      </c>
      <c r="Y44" s="140"/>
      <c r="Z44" s="138">
        <f>IF(X44&lt;0.05,IF(U44&gt;=300000000,U44,0),U44)</f>
        <v>0</v>
      </c>
      <c r="AA44" s="138"/>
      <c r="AB44" s="139"/>
    </row>
    <row r="45" spans="2:29" ht="20.100000000000001" customHeight="1" x14ac:dyDescent="0.15">
      <c r="B45" s="133"/>
      <c r="C45" s="134"/>
      <c r="D45" s="135"/>
      <c r="E45" s="136"/>
      <c r="F45" s="137"/>
      <c r="G45" s="135"/>
      <c r="H45" s="136"/>
      <c r="I45" s="137"/>
      <c r="J45" s="135"/>
      <c r="K45" s="136"/>
      <c r="L45" s="137"/>
      <c r="M45" s="152"/>
      <c r="N45" s="153"/>
      <c r="O45" s="153"/>
      <c r="P45" s="153"/>
      <c r="Q45" s="154"/>
      <c r="R45" s="148"/>
      <c r="S45" s="148"/>
      <c r="T45" s="148"/>
      <c r="U45" s="138">
        <f>M45-R45</f>
        <v>0</v>
      </c>
      <c r="V45" s="138"/>
      <c r="W45" s="138"/>
      <c r="X45" s="140" t="str">
        <f t="shared" si="2"/>
        <v/>
      </c>
      <c r="Y45" s="140"/>
      <c r="Z45" s="138">
        <f>IF(X45&lt;0.05,IF(U45&gt;=300000000,U45,0),U45)</f>
        <v>0</v>
      </c>
      <c r="AA45" s="138"/>
      <c r="AB45" s="139"/>
    </row>
    <row r="46" spans="2:29" ht="20.100000000000001" customHeight="1" x14ac:dyDescent="0.15">
      <c r="B46" s="133"/>
      <c r="C46" s="134"/>
      <c r="D46" s="135"/>
      <c r="E46" s="136"/>
      <c r="F46" s="137"/>
      <c r="G46" s="135"/>
      <c r="H46" s="136"/>
      <c r="I46" s="137"/>
      <c r="J46" s="135"/>
      <c r="K46" s="136"/>
      <c r="L46" s="137"/>
      <c r="M46" s="152"/>
      <c r="N46" s="153"/>
      <c r="O46" s="153"/>
      <c r="P46" s="153"/>
      <c r="Q46" s="154"/>
      <c r="R46" s="148"/>
      <c r="S46" s="148"/>
      <c r="T46" s="148"/>
      <c r="U46" s="138">
        <f>M46-R46</f>
        <v>0</v>
      </c>
      <c r="V46" s="138"/>
      <c r="W46" s="138"/>
      <c r="X46" s="140" t="str">
        <f t="shared" si="2"/>
        <v/>
      </c>
      <c r="Y46" s="140"/>
      <c r="Z46" s="138">
        <f>IF(X46&lt;0.05,IF(U46&gt;=300000000,U46,0),U46)</f>
        <v>0</v>
      </c>
      <c r="AA46" s="138"/>
      <c r="AB46" s="139"/>
      <c r="AC46" s="12"/>
    </row>
    <row r="47" spans="2:29" ht="20.100000000000001" customHeight="1" x14ac:dyDescent="0.15">
      <c r="B47" s="133"/>
      <c r="C47" s="134"/>
      <c r="D47" s="135"/>
      <c r="E47" s="136"/>
      <c r="F47" s="137"/>
      <c r="G47" s="135"/>
      <c r="H47" s="136"/>
      <c r="I47" s="137"/>
      <c r="J47" s="135"/>
      <c r="K47" s="136"/>
      <c r="L47" s="137"/>
      <c r="M47" s="152"/>
      <c r="N47" s="153"/>
      <c r="O47" s="153"/>
      <c r="P47" s="153"/>
      <c r="Q47" s="154"/>
      <c r="R47" s="148"/>
      <c r="S47" s="148"/>
      <c r="T47" s="148"/>
      <c r="U47" s="138">
        <f>M47-R47</f>
        <v>0</v>
      </c>
      <c r="V47" s="138"/>
      <c r="W47" s="138"/>
      <c r="X47" s="140" t="str">
        <f t="shared" si="2"/>
        <v/>
      </c>
      <c r="Y47" s="140"/>
      <c r="Z47" s="138">
        <f>IF(X47&lt;0.05,IF(U47&gt;=300000000,U47,0),U47)</f>
        <v>0</v>
      </c>
      <c r="AA47" s="138"/>
      <c r="AB47" s="139"/>
    </row>
    <row r="48" spans="2:29" ht="20.100000000000001" customHeight="1" x14ac:dyDescent="0.15">
      <c r="B48" s="133"/>
      <c r="C48" s="134"/>
      <c r="D48" s="135"/>
      <c r="E48" s="136"/>
      <c r="F48" s="137"/>
      <c r="G48" s="135"/>
      <c r="H48" s="136"/>
      <c r="I48" s="137"/>
      <c r="J48" s="135"/>
      <c r="K48" s="136"/>
      <c r="L48" s="137"/>
      <c r="M48" s="152"/>
      <c r="N48" s="153"/>
      <c r="O48" s="153"/>
      <c r="P48" s="153"/>
      <c r="Q48" s="154"/>
      <c r="R48" s="148"/>
      <c r="S48" s="148"/>
      <c r="T48" s="148"/>
      <c r="U48" s="138">
        <f>M48-R48</f>
        <v>0</v>
      </c>
      <c r="V48" s="138"/>
      <c r="W48" s="138"/>
      <c r="X48" s="140" t="str">
        <f t="shared" si="2"/>
        <v/>
      </c>
      <c r="Y48" s="140"/>
      <c r="Z48" s="138">
        <f>IF(X48&lt;0.05,IF(U48&gt;=300000000,U48,0),U48)</f>
        <v>0</v>
      </c>
      <c r="AA48" s="138"/>
      <c r="AB48" s="139"/>
    </row>
    <row r="49" spans="2:29" ht="20.100000000000001" customHeight="1" x14ac:dyDescent="0.15">
      <c r="B49" s="141" t="s">
        <v>34</v>
      </c>
      <c r="C49" s="142"/>
      <c r="D49" s="143">
        <f>SUM(D7:F48)</f>
        <v>174780000000</v>
      </c>
      <c r="E49" s="144"/>
      <c r="F49" s="145"/>
      <c r="G49" s="143">
        <f>SUM(G7:I48)</f>
        <v>4055000000</v>
      </c>
      <c r="H49" s="144"/>
      <c r="I49" s="145"/>
      <c r="J49" s="143">
        <f>SUM(J7:L48)</f>
        <v>170725000000</v>
      </c>
      <c r="K49" s="144"/>
      <c r="L49" s="145"/>
      <c r="M49" s="149">
        <f>SUM(M7:Q48)</f>
        <v>38895203</v>
      </c>
      <c r="N49" s="150"/>
      <c r="O49" s="150"/>
      <c r="P49" s="150"/>
      <c r="Q49" s="151"/>
      <c r="R49" s="131">
        <f>SUM(R7:T48)</f>
        <v>670000</v>
      </c>
      <c r="S49" s="131"/>
      <c r="T49" s="131"/>
      <c r="U49" s="146"/>
      <c r="V49" s="146"/>
      <c r="W49" s="146"/>
      <c r="X49" s="147"/>
      <c r="Y49" s="147"/>
      <c r="Z49" s="131">
        <f>SUM(Z7:AB48)</f>
        <v>38225203</v>
      </c>
      <c r="AA49" s="131"/>
      <c r="AB49" s="132"/>
    </row>
    <row r="50" spans="2:29" ht="20.100000000000001" customHeight="1" x14ac:dyDescent="0.15"/>
    <row r="51" spans="2:29" ht="20.100000000000001" customHeight="1" x14ac:dyDescent="0.15"/>
    <row r="52" spans="2:29" ht="20.100000000000001" customHeight="1" x14ac:dyDescent="0.15"/>
    <row r="53" spans="2:29" ht="20.100000000000001" customHeight="1" x14ac:dyDescent="0.15"/>
    <row r="54" spans="2:29" ht="20.100000000000001" customHeight="1" x14ac:dyDescent="0.15"/>
    <row r="55" spans="2:29" ht="20.100000000000001" customHeight="1" x14ac:dyDescent="0.15"/>
    <row r="56" spans="2:29" ht="20.100000000000001" customHeight="1" x14ac:dyDescent="0.15"/>
    <row r="57" spans="2:29" ht="20.100000000000001" customHeight="1" x14ac:dyDescent="0.15">
      <c r="AC57" s="12"/>
    </row>
    <row r="58" spans="2:29" ht="20.100000000000001" customHeight="1" x14ac:dyDescent="0.15"/>
    <row r="59" spans="2:29" ht="20.100000000000001" customHeight="1" x14ac:dyDescent="0.15"/>
    <row r="60" spans="2:29" ht="20.100000000000001" customHeight="1" x14ac:dyDescent="0.15"/>
    <row r="61" spans="2:29" ht="20.100000000000001" customHeight="1" x14ac:dyDescent="0.15"/>
    <row r="62" spans="2:29" ht="20.100000000000001" customHeight="1" x14ac:dyDescent="0.15"/>
    <row r="63" spans="2:29" ht="20.100000000000001" customHeight="1" x14ac:dyDescent="0.15"/>
    <row r="64" spans="2:29" ht="20.100000000000001" customHeight="1" x14ac:dyDescent="0.15"/>
    <row r="65" spans="29:29" ht="20.100000000000001" customHeight="1" x14ac:dyDescent="0.15"/>
    <row r="66" spans="29:29" ht="20.100000000000001" customHeight="1" x14ac:dyDescent="0.15"/>
    <row r="67" spans="29:29" ht="20.100000000000001" customHeight="1" x14ac:dyDescent="0.15"/>
    <row r="68" spans="29:29" ht="20.100000000000001" customHeight="1" x14ac:dyDescent="0.15">
      <c r="AC68" s="12"/>
    </row>
    <row r="69" spans="29:29" ht="20.100000000000001" customHeight="1" x14ac:dyDescent="0.15"/>
    <row r="70" spans="29:29" ht="20.100000000000001" customHeight="1" x14ac:dyDescent="0.15"/>
    <row r="71" spans="29:29" ht="20.100000000000001" customHeight="1" x14ac:dyDescent="0.15"/>
    <row r="72" spans="29:29" ht="20.100000000000001" customHeight="1" x14ac:dyDescent="0.15"/>
    <row r="73" spans="29:29" ht="20.100000000000001" customHeight="1" x14ac:dyDescent="0.15"/>
    <row r="74" spans="29:29" ht="20.100000000000001" customHeight="1" x14ac:dyDescent="0.15"/>
    <row r="75" spans="29:29" ht="20.100000000000001" customHeight="1" x14ac:dyDescent="0.15"/>
    <row r="76" spans="29:29" ht="20.100000000000001" customHeight="1" x14ac:dyDescent="0.15"/>
    <row r="77" spans="29:29" ht="20.100000000000001" customHeight="1" x14ac:dyDescent="0.15"/>
    <row r="78" spans="29:29" ht="20.100000000000001" customHeight="1" x14ac:dyDescent="0.15"/>
    <row r="79" spans="29:29" ht="20.100000000000001" customHeight="1" x14ac:dyDescent="0.15">
      <c r="AC79" s="12"/>
    </row>
    <row r="80" spans="29:29" ht="20.100000000000001" customHeight="1" x14ac:dyDescent="0.15"/>
    <row r="81" spans="29:29" ht="20.100000000000001" customHeight="1" x14ac:dyDescent="0.15"/>
    <row r="82" spans="29:29" ht="20.100000000000001" customHeight="1" x14ac:dyDescent="0.15"/>
    <row r="83" spans="29:29" ht="20.100000000000001" customHeight="1" x14ac:dyDescent="0.15"/>
    <row r="84" spans="29:29" ht="20.100000000000001" customHeight="1" x14ac:dyDescent="0.15"/>
    <row r="85" spans="29:29" ht="20.100000000000001" customHeight="1" x14ac:dyDescent="0.15"/>
    <row r="86" spans="29:29" ht="20.100000000000001" customHeight="1" x14ac:dyDescent="0.15"/>
    <row r="87" spans="29:29" ht="20.100000000000001" customHeight="1" x14ac:dyDescent="0.15"/>
    <row r="88" spans="29:29" ht="20.100000000000001" customHeight="1" x14ac:dyDescent="0.15"/>
    <row r="89" spans="29:29" ht="20.100000000000001" customHeight="1" x14ac:dyDescent="0.15"/>
    <row r="90" spans="29:29" ht="20.100000000000001" customHeight="1" x14ac:dyDescent="0.15">
      <c r="AC90" s="12"/>
    </row>
    <row r="91" spans="29:29" ht="20.100000000000001" customHeight="1" x14ac:dyDescent="0.15"/>
    <row r="92" spans="29:29" ht="20.100000000000001" customHeight="1" x14ac:dyDescent="0.15"/>
    <row r="93" spans="29:29" ht="20.100000000000001" customHeight="1" x14ac:dyDescent="0.15"/>
    <row r="94" spans="29:29" ht="20.100000000000001" customHeight="1" x14ac:dyDescent="0.15"/>
    <row r="95" spans="29:29" ht="20.100000000000001" customHeight="1" x14ac:dyDescent="0.15"/>
    <row r="96" spans="29:29" ht="20.100000000000001" customHeight="1" x14ac:dyDescent="0.15"/>
    <row r="97" spans="29:29" ht="20.100000000000001" customHeight="1" x14ac:dyDescent="0.15"/>
    <row r="98" spans="29:29" ht="20.100000000000001" customHeight="1" x14ac:dyDescent="0.15"/>
    <row r="99" spans="29:29" ht="20.100000000000001" customHeight="1" x14ac:dyDescent="0.15"/>
    <row r="100" spans="29:29" ht="20.100000000000001" customHeight="1" x14ac:dyDescent="0.15"/>
    <row r="101" spans="29:29" ht="20.100000000000001" customHeight="1" x14ac:dyDescent="0.15">
      <c r="AC101" s="12"/>
    </row>
    <row r="102" spans="29:29" ht="20.100000000000001" customHeight="1" x14ac:dyDescent="0.15"/>
    <row r="103" spans="29:29" ht="20.100000000000001" customHeight="1" x14ac:dyDescent="0.15"/>
    <row r="104" spans="29:29" ht="20.100000000000001" customHeight="1" x14ac:dyDescent="0.15"/>
    <row r="105" spans="29:29" ht="20.100000000000001" customHeight="1" x14ac:dyDescent="0.15"/>
    <row r="106" spans="29:29" ht="20.100000000000001" customHeight="1" x14ac:dyDescent="0.15"/>
    <row r="107" spans="29:29" ht="20.100000000000001" customHeight="1" x14ac:dyDescent="0.15"/>
    <row r="108" spans="29:29" ht="20.100000000000001" customHeight="1" x14ac:dyDescent="0.15"/>
    <row r="109" spans="29:29" ht="20.100000000000001" customHeight="1" x14ac:dyDescent="0.15"/>
    <row r="110" spans="29:29" ht="20.100000000000001" customHeight="1" x14ac:dyDescent="0.15"/>
    <row r="111" spans="29:29" ht="20.100000000000001" customHeight="1" x14ac:dyDescent="0.15"/>
    <row r="112" spans="29:29" ht="20.100000000000001" customHeight="1" x14ac:dyDescent="0.15">
      <c r="AC112" s="12"/>
    </row>
    <row r="113" spans="29:29" ht="20.100000000000001" customHeight="1" x14ac:dyDescent="0.15"/>
    <row r="114" spans="29:29" ht="20.100000000000001" customHeight="1" x14ac:dyDescent="0.15"/>
    <row r="115" spans="29:29" ht="20.100000000000001" customHeight="1" x14ac:dyDescent="0.15"/>
    <row r="116" spans="29:29" ht="20.100000000000001" customHeight="1" x14ac:dyDescent="0.15"/>
    <row r="117" spans="29:29" ht="20.100000000000001" customHeight="1" x14ac:dyDescent="0.15"/>
    <row r="118" spans="29:29" ht="20.100000000000001" customHeight="1" x14ac:dyDescent="0.15"/>
    <row r="119" spans="29:29" ht="20.100000000000001" customHeight="1" x14ac:dyDescent="0.15"/>
    <row r="120" spans="29:29" ht="20.100000000000001" customHeight="1" x14ac:dyDescent="0.15"/>
    <row r="121" spans="29:29" ht="20.100000000000001" customHeight="1" x14ac:dyDescent="0.15"/>
    <row r="122" spans="29:29" ht="20.100000000000001" customHeight="1" x14ac:dyDescent="0.15"/>
    <row r="123" spans="29:29" ht="20.100000000000001" customHeight="1" x14ac:dyDescent="0.15">
      <c r="AC123" s="12"/>
    </row>
    <row r="124" spans="29:29" ht="20.100000000000001" customHeight="1" x14ac:dyDescent="0.15"/>
    <row r="125" spans="29:29" ht="20.100000000000001" customHeight="1" x14ac:dyDescent="0.15"/>
    <row r="126" spans="29:29" ht="20.100000000000001" customHeight="1" x14ac:dyDescent="0.15"/>
    <row r="127" spans="29:29" ht="20.100000000000001" customHeight="1" x14ac:dyDescent="0.15"/>
    <row r="128" spans="29:29" ht="20.100000000000001" customHeight="1" x14ac:dyDescent="0.15"/>
    <row r="129" spans="29:29" ht="20.100000000000001" customHeight="1" x14ac:dyDescent="0.15"/>
    <row r="130" spans="29:29" ht="20.100000000000001" customHeight="1" x14ac:dyDescent="0.15"/>
    <row r="131" spans="29:29" ht="20.100000000000001" customHeight="1" x14ac:dyDescent="0.15"/>
    <row r="132" spans="29:29" ht="20.100000000000001" customHeight="1" x14ac:dyDescent="0.15"/>
    <row r="133" spans="29:29" ht="20.100000000000001" customHeight="1" x14ac:dyDescent="0.15"/>
    <row r="134" spans="29:29" ht="20.100000000000001" customHeight="1" x14ac:dyDescent="0.15">
      <c r="AC134" s="12"/>
    </row>
    <row r="135" spans="29:29" ht="20.100000000000001" customHeight="1" x14ac:dyDescent="0.15"/>
    <row r="136" spans="29:29" ht="20.100000000000001" customHeight="1" x14ac:dyDescent="0.15"/>
    <row r="137" spans="29:29" ht="20.100000000000001" customHeight="1" x14ac:dyDescent="0.15"/>
    <row r="138" spans="29:29" ht="20.100000000000001" customHeight="1" x14ac:dyDescent="0.15"/>
    <row r="139" spans="29:29" ht="20.100000000000001" customHeight="1" x14ac:dyDescent="0.15"/>
    <row r="140" spans="29:29" ht="20.100000000000001" customHeight="1" x14ac:dyDescent="0.15"/>
    <row r="141" spans="29:29" ht="20.100000000000001" customHeight="1" x14ac:dyDescent="0.15"/>
    <row r="142" spans="29:29" ht="20.100000000000001" customHeight="1" x14ac:dyDescent="0.15"/>
    <row r="143" spans="29:29" ht="20.100000000000001" customHeight="1" x14ac:dyDescent="0.15"/>
    <row r="144" spans="29:29" ht="20.100000000000001" customHeight="1" x14ac:dyDescent="0.15"/>
    <row r="145" spans="29:29" ht="20.100000000000001" customHeight="1" x14ac:dyDescent="0.15">
      <c r="AC145" s="12"/>
    </row>
    <row r="146" spans="29:29" ht="20.100000000000001" customHeight="1" x14ac:dyDescent="0.15"/>
    <row r="147" spans="29:29" ht="20.100000000000001" customHeight="1" x14ac:dyDescent="0.15"/>
    <row r="148" spans="29:29" ht="20.100000000000001" customHeight="1" x14ac:dyDescent="0.15"/>
    <row r="149" spans="29:29" ht="20.100000000000001" customHeight="1" x14ac:dyDescent="0.15"/>
    <row r="150" spans="29:29" ht="20.100000000000001" customHeight="1" x14ac:dyDescent="0.15"/>
    <row r="151" spans="29:29" ht="20.100000000000001" customHeight="1" x14ac:dyDescent="0.15"/>
    <row r="152" spans="29:29" ht="20.100000000000001" customHeight="1" x14ac:dyDescent="0.15"/>
    <row r="153" spans="29:29" ht="20.100000000000001" customHeight="1" x14ac:dyDescent="0.15"/>
    <row r="154" spans="29:29" ht="20.100000000000001" customHeight="1" x14ac:dyDescent="0.15"/>
    <row r="155" spans="29:29" ht="20.100000000000001" customHeight="1" x14ac:dyDescent="0.15"/>
    <row r="156" spans="29:29" ht="20.100000000000001" customHeight="1" x14ac:dyDescent="0.15">
      <c r="AC156" s="12"/>
    </row>
    <row r="157" spans="29:29" ht="20.100000000000001" customHeight="1" x14ac:dyDescent="0.15"/>
    <row r="158" spans="29:29" ht="20.100000000000001" customHeight="1" x14ac:dyDescent="0.15"/>
    <row r="159" spans="29:29" ht="20.100000000000001" customHeight="1" x14ac:dyDescent="0.15"/>
    <row r="160" spans="29:29" ht="20.100000000000001" customHeight="1" x14ac:dyDescent="0.15"/>
    <row r="161" spans="29:29" ht="20.100000000000001" customHeight="1" x14ac:dyDescent="0.15"/>
    <row r="162" spans="29:29" ht="20.100000000000001" customHeight="1" x14ac:dyDescent="0.15"/>
    <row r="163" spans="29:29" ht="20.100000000000001" customHeight="1" x14ac:dyDescent="0.15"/>
    <row r="164" spans="29:29" ht="20.100000000000001" customHeight="1" x14ac:dyDescent="0.15"/>
    <row r="165" spans="29:29" ht="20.100000000000001" customHeight="1" x14ac:dyDescent="0.15"/>
    <row r="166" spans="29:29" ht="20.100000000000001" customHeight="1" x14ac:dyDescent="0.15"/>
    <row r="167" spans="29:29" ht="20.100000000000001" customHeight="1" x14ac:dyDescent="0.15">
      <c r="AC167" s="12"/>
    </row>
    <row r="168" spans="29:29" ht="20.100000000000001" customHeight="1" x14ac:dyDescent="0.15"/>
    <row r="169" spans="29:29" ht="20.100000000000001" customHeight="1" x14ac:dyDescent="0.15"/>
    <row r="170" spans="29:29" ht="20.100000000000001" customHeight="1" x14ac:dyDescent="0.15"/>
    <row r="171" spans="29:29" ht="20.100000000000001" customHeight="1" x14ac:dyDescent="0.15"/>
    <row r="172" spans="29:29" ht="20.100000000000001" customHeight="1" x14ac:dyDescent="0.15"/>
    <row r="173" spans="29:29" ht="20.100000000000001" customHeight="1" x14ac:dyDescent="0.15"/>
    <row r="174" spans="29:29" ht="20.100000000000001" customHeight="1" x14ac:dyDescent="0.15"/>
    <row r="175" spans="29:29" ht="20.100000000000001" customHeight="1" x14ac:dyDescent="0.15"/>
    <row r="176" spans="29:29" ht="20.100000000000001" customHeight="1" x14ac:dyDescent="0.15"/>
    <row r="177" spans="29:29" ht="20.100000000000001" customHeight="1" x14ac:dyDescent="0.15"/>
    <row r="178" spans="29:29" ht="20.100000000000001" customHeight="1" x14ac:dyDescent="0.15">
      <c r="AC178" s="12"/>
    </row>
    <row r="179" spans="29:29" ht="20.100000000000001" customHeight="1" x14ac:dyDescent="0.15"/>
    <row r="180" spans="29:29" ht="20.100000000000001" customHeight="1" x14ac:dyDescent="0.15"/>
    <row r="181" spans="29:29" ht="20.100000000000001" customHeight="1" x14ac:dyDescent="0.15"/>
    <row r="182" spans="29:29" ht="20.100000000000001" customHeight="1" x14ac:dyDescent="0.15"/>
    <row r="183" spans="29:29" ht="20.100000000000001" customHeight="1" x14ac:dyDescent="0.15"/>
    <row r="184" spans="29:29" ht="20.100000000000001" customHeight="1" x14ac:dyDescent="0.15"/>
    <row r="185" spans="29:29" ht="20.100000000000001" customHeight="1" x14ac:dyDescent="0.15"/>
    <row r="186" spans="29:29" ht="20.100000000000001" customHeight="1" x14ac:dyDescent="0.15"/>
    <row r="187" spans="29:29" ht="20.100000000000001" customHeight="1" x14ac:dyDescent="0.15"/>
    <row r="188" spans="29:29" ht="20.100000000000001" customHeight="1" x14ac:dyDescent="0.15"/>
    <row r="189" spans="29:29" ht="20.100000000000001" customHeight="1" x14ac:dyDescent="0.15">
      <c r="AC189" s="12"/>
    </row>
    <row r="190" spans="29:29" ht="20.100000000000001" customHeight="1" x14ac:dyDescent="0.15"/>
    <row r="191" spans="29:29" ht="20.100000000000001" customHeight="1" x14ac:dyDescent="0.15"/>
    <row r="192" spans="29:29" ht="20.100000000000001" customHeight="1" x14ac:dyDescent="0.15"/>
    <row r="193" spans="29:29" ht="20.100000000000001" customHeight="1" x14ac:dyDescent="0.15"/>
    <row r="194" spans="29:29" ht="20.100000000000001" customHeight="1" x14ac:dyDescent="0.15"/>
    <row r="195" spans="29:29" ht="20.100000000000001" customHeight="1" x14ac:dyDescent="0.15"/>
    <row r="196" spans="29:29" ht="20.100000000000001" customHeight="1" x14ac:dyDescent="0.15"/>
    <row r="197" spans="29:29" ht="20.100000000000001" customHeight="1" x14ac:dyDescent="0.15"/>
    <row r="198" spans="29:29" ht="20.100000000000001" customHeight="1" x14ac:dyDescent="0.15"/>
    <row r="199" spans="29:29" ht="20.100000000000001" customHeight="1" x14ac:dyDescent="0.15"/>
    <row r="200" spans="29:29" ht="20.100000000000001" customHeight="1" x14ac:dyDescent="0.15">
      <c r="AC200" s="12"/>
    </row>
    <row r="201" spans="29:29" ht="20.100000000000001" customHeight="1" x14ac:dyDescent="0.15"/>
    <row r="202" spans="29:29" ht="20.100000000000001" customHeight="1" x14ac:dyDescent="0.15"/>
    <row r="203" spans="29:29" ht="20.100000000000001" customHeight="1" x14ac:dyDescent="0.15"/>
    <row r="204" spans="29:29" ht="20.100000000000001" customHeight="1" x14ac:dyDescent="0.15"/>
    <row r="205" spans="29:29" ht="20.100000000000001" customHeight="1" x14ac:dyDescent="0.15"/>
    <row r="206" spans="29:29" ht="20.100000000000001" customHeight="1" x14ac:dyDescent="0.15"/>
    <row r="207" spans="29:29" ht="20.100000000000001" customHeight="1" x14ac:dyDescent="0.15"/>
    <row r="208" spans="29:29" ht="20.100000000000001" customHeight="1" x14ac:dyDescent="0.15"/>
    <row r="209" spans="29:29" ht="20.100000000000001" customHeight="1" x14ac:dyDescent="0.15"/>
    <row r="210" spans="29:29" ht="20.100000000000001" customHeight="1" x14ac:dyDescent="0.15"/>
    <row r="211" spans="29:29" ht="20.100000000000001" customHeight="1" x14ac:dyDescent="0.15">
      <c r="AC211" s="12"/>
    </row>
    <row r="212" spans="29:29" ht="20.100000000000001" customHeight="1" x14ac:dyDescent="0.15"/>
    <row r="213" spans="29:29" ht="20.100000000000001" customHeight="1" x14ac:dyDescent="0.15"/>
    <row r="214" spans="29:29" ht="20.100000000000001" customHeight="1" x14ac:dyDescent="0.15"/>
    <row r="215" spans="29:29" ht="20.100000000000001" customHeight="1" x14ac:dyDescent="0.15"/>
    <row r="216" spans="29:29" ht="20.100000000000001" customHeight="1" x14ac:dyDescent="0.15"/>
    <row r="217" spans="29:29" ht="20.100000000000001" customHeight="1" x14ac:dyDescent="0.15"/>
    <row r="218" spans="29:29" ht="20.100000000000001" customHeight="1" x14ac:dyDescent="0.15"/>
    <row r="219" spans="29:29" ht="20.100000000000001" customHeight="1" x14ac:dyDescent="0.15"/>
    <row r="220" spans="29:29" ht="20.100000000000001" customHeight="1" x14ac:dyDescent="0.15"/>
    <row r="221" spans="29:29" ht="20.100000000000001" customHeight="1" x14ac:dyDescent="0.15"/>
    <row r="222" spans="29:29" ht="20.100000000000001" customHeight="1" x14ac:dyDescent="0.15">
      <c r="AC222" s="12"/>
    </row>
    <row r="223" spans="29:29" ht="20.100000000000001" customHeight="1" x14ac:dyDescent="0.15"/>
    <row r="224" spans="29:29" ht="20.100000000000001" customHeight="1" x14ac:dyDescent="0.15"/>
    <row r="225" ht="20.100000000000001" customHeight="1" x14ac:dyDescent="0.15"/>
    <row r="226" ht="20.100000000000001" customHeight="1" x14ac:dyDescent="0.15"/>
    <row r="227" ht="20.100000000000001" customHeight="1" x14ac:dyDescent="0.15"/>
    <row r="228" ht="20.100000000000001" customHeight="1" x14ac:dyDescent="0.15"/>
  </sheetData>
  <mergeCells count="403">
    <mergeCell ref="M44:Q44"/>
    <mergeCell ref="M45:Q45"/>
    <mergeCell ref="M46:Q46"/>
    <mergeCell ref="M47:Q47"/>
    <mergeCell ref="M48:Q48"/>
    <mergeCell ref="M36:Q36"/>
    <mergeCell ref="X18:Y18"/>
    <mergeCell ref="R17:T17"/>
    <mergeCell ref="U17:W17"/>
    <mergeCell ref="X17:Y17"/>
    <mergeCell ref="U25:W25"/>
    <mergeCell ref="M18:Q18"/>
    <mergeCell ref="X20:Y20"/>
    <mergeCell ref="R24:T24"/>
    <mergeCell ref="U24:W24"/>
    <mergeCell ref="X24:Y24"/>
    <mergeCell ref="X25:Y25"/>
    <mergeCell ref="R18:T18"/>
    <mergeCell ref="R20:T20"/>
    <mergeCell ref="X22:Y22"/>
    <mergeCell ref="M20:Q20"/>
    <mergeCell ref="X38:Y38"/>
    <mergeCell ref="M38:Q38"/>
    <mergeCell ref="R37:T37"/>
    <mergeCell ref="M37:Q37"/>
    <mergeCell ref="U38:W38"/>
    <mergeCell ref="U41:W41"/>
    <mergeCell ref="X41:Y41"/>
    <mergeCell ref="M41:Q41"/>
    <mergeCell ref="R26:T26"/>
    <mergeCell ref="U26:W26"/>
    <mergeCell ref="M28:Q28"/>
    <mergeCell ref="M26:Q26"/>
    <mergeCell ref="M27:Q27"/>
    <mergeCell ref="M40:Q40"/>
    <mergeCell ref="R30:T30"/>
    <mergeCell ref="U30:W30"/>
    <mergeCell ref="M30:Q30"/>
    <mergeCell ref="U33:W33"/>
    <mergeCell ref="M32:Q32"/>
    <mergeCell ref="M39:Q39"/>
    <mergeCell ref="U28:W28"/>
    <mergeCell ref="X28:Y28"/>
    <mergeCell ref="R32:T32"/>
    <mergeCell ref="U32:W32"/>
    <mergeCell ref="X32:Y32"/>
    <mergeCell ref="M19:Q19"/>
    <mergeCell ref="M23:Q23"/>
    <mergeCell ref="M22:Q22"/>
    <mergeCell ref="M21:Q21"/>
    <mergeCell ref="J20:L20"/>
    <mergeCell ref="J21:L21"/>
    <mergeCell ref="G15:I15"/>
    <mergeCell ref="J15:L15"/>
    <mergeCell ref="X7:Y7"/>
    <mergeCell ref="U7:W7"/>
    <mergeCell ref="J11:L11"/>
    <mergeCell ref="X8:Y8"/>
    <mergeCell ref="M8:Q8"/>
    <mergeCell ref="R9:T9"/>
    <mergeCell ref="U9:W9"/>
    <mergeCell ref="X9:Y9"/>
    <mergeCell ref="R11:T11"/>
    <mergeCell ref="R7:T7"/>
    <mergeCell ref="R8:T8"/>
    <mergeCell ref="R10:T10"/>
    <mergeCell ref="M9:Q9"/>
    <mergeCell ref="G11:I11"/>
    <mergeCell ref="M10:Q10"/>
    <mergeCell ref="M11:Q11"/>
    <mergeCell ref="B3:D3"/>
    <mergeCell ref="J7:L7"/>
    <mergeCell ref="E3:H3"/>
    <mergeCell ref="J5:L6"/>
    <mergeCell ref="B4:AB4"/>
    <mergeCell ref="B5:C6"/>
    <mergeCell ref="D5:F6"/>
    <mergeCell ref="G5:I6"/>
    <mergeCell ref="B7:C7"/>
    <mergeCell ref="D7:F7"/>
    <mergeCell ref="I3:U3"/>
    <mergeCell ref="M7:Q7"/>
    <mergeCell ref="R5:T6"/>
    <mergeCell ref="U5:Y5"/>
    <mergeCell ref="U6:W6"/>
    <mergeCell ref="V3:X3"/>
    <mergeCell ref="M5:Q6"/>
    <mergeCell ref="X6:Y6"/>
    <mergeCell ref="Y3:AB3"/>
    <mergeCell ref="Z5:AB6"/>
    <mergeCell ref="Z7:AB7"/>
    <mergeCell ref="B8:C8"/>
    <mergeCell ref="D8:F8"/>
    <mergeCell ref="G8:I8"/>
    <mergeCell ref="J8:L8"/>
    <mergeCell ref="Z8:AB8"/>
    <mergeCell ref="G7:I7"/>
    <mergeCell ref="U8:W8"/>
    <mergeCell ref="B13:C13"/>
    <mergeCell ref="B9:C9"/>
    <mergeCell ref="D9:F9"/>
    <mergeCell ref="B11:C11"/>
    <mergeCell ref="D11:F11"/>
    <mergeCell ref="X11:Y11"/>
    <mergeCell ref="U11:W11"/>
    <mergeCell ref="U10:W10"/>
    <mergeCell ref="Z11:AB11"/>
    <mergeCell ref="B12:C12"/>
    <mergeCell ref="D12:F12"/>
    <mergeCell ref="G12:I12"/>
    <mergeCell ref="J12:L12"/>
    <mergeCell ref="Z12:AB12"/>
    <mergeCell ref="R12:T12"/>
    <mergeCell ref="Z9:AB9"/>
    <mergeCell ref="B10:C10"/>
    <mergeCell ref="D10:F10"/>
    <mergeCell ref="G10:I10"/>
    <mergeCell ref="J10:L10"/>
    <mergeCell ref="Z10:AB10"/>
    <mergeCell ref="G9:I9"/>
    <mergeCell ref="J9:L9"/>
    <mergeCell ref="X10:Y10"/>
    <mergeCell ref="U12:W12"/>
    <mergeCell ref="X12:Y12"/>
    <mergeCell ref="M12:Q12"/>
    <mergeCell ref="D13:F13"/>
    <mergeCell ref="G13:I13"/>
    <mergeCell ref="J13:L13"/>
    <mergeCell ref="X13:Y13"/>
    <mergeCell ref="M13:Q13"/>
    <mergeCell ref="B14:C14"/>
    <mergeCell ref="D14:F14"/>
    <mergeCell ref="G14:I14"/>
    <mergeCell ref="M14:Q14"/>
    <mergeCell ref="R14:T14"/>
    <mergeCell ref="U14:W14"/>
    <mergeCell ref="X14:Y14"/>
    <mergeCell ref="Z18:AB18"/>
    <mergeCell ref="B17:C17"/>
    <mergeCell ref="D17:F17"/>
    <mergeCell ref="G17:I17"/>
    <mergeCell ref="J17:L17"/>
    <mergeCell ref="Z17:AB17"/>
    <mergeCell ref="J16:L16"/>
    <mergeCell ref="Z13:AB13"/>
    <mergeCell ref="R13:T13"/>
    <mergeCell ref="U13:W13"/>
    <mergeCell ref="Z16:AB16"/>
    <mergeCell ref="R15:T15"/>
    <mergeCell ref="Z14:AB14"/>
    <mergeCell ref="U15:W15"/>
    <mergeCell ref="Z15:AB15"/>
    <mergeCell ref="J14:L14"/>
    <mergeCell ref="M15:Q15"/>
    <mergeCell ref="M17:Q17"/>
    <mergeCell ref="X15:Y15"/>
    <mergeCell ref="R16:T16"/>
    <mergeCell ref="U16:W16"/>
    <mergeCell ref="X16:Y16"/>
    <mergeCell ref="M16:Q16"/>
    <mergeCell ref="U18:W18"/>
    <mergeCell ref="B15:C15"/>
    <mergeCell ref="D15:F15"/>
    <mergeCell ref="B16:C16"/>
    <mergeCell ref="D16:F16"/>
    <mergeCell ref="G16:I16"/>
    <mergeCell ref="B21:C21"/>
    <mergeCell ref="B20:C20"/>
    <mergeCell ref="D20:F20"/>
    <mergeCell ref="G20:I20"/>
    <mergeCell ref="G21:I21"/>
    <mergeCell ref="B19:C19"/>
    <mergeCell ref="D19:F19"/>
    <mergeCell ref="G19:I19"/>
    <mergeCell ref="B22:C22"/>
    <mergeCell ref="D22:F22"/>
    <mergeCell ref="G22:I22"/>
    <mergeCell ref="J22:L22"/>
    <mergeCell ref="D23:F23"/>
    <mergeCell ref="G23:I23"/>
    <mergeCell ref="B18:C18"/>
    <mergeCell ref="D18:F18"/>
    <mergeCell ref="G18:I18"/>
    <mergeCell ref="J18:L18"/>
    <mergeCell ref="D21:F21"/>
    <mergeCell ref="J19:L19"/>
    <mergeCell ref="B23:C23"/>
    <mergeCell ref="J23:L23"/>
    <mergeCell ref="Z19:AB19"/>
    <mergeCell ref="Z20:AB20"/>
    <mergeCell ref="R19:T19"/>
    <mergeCell ref="U19:W19"/>
    <mergeCell ref="X19:Y19"/>
    <mergeCell ref="R23:T23"/>
    <mergeCell ref="U23:W23"/>
    <mergeCell ref="X23:Y23"/>
    <mergeCell ref="R21:T21"/>
    <mergeCell ref="U21:W21"/>
    <mergeCell ref="X21:Y21"/>
    <mergeCell ref="Z23:AB23"/>
    <mergeCell ref="U20:W20"/>
    <mergeCell ref="Z22:AB22"/>
    <mergeCell ref="R22:T22"/>
    <mergeCell ref="U22:W22"/>
    <mergeCell ref="Z21:AB21"/>
    <mergeCell ref="Z26:AB26"/>
    <mergeCell ref="B25:C25"/>
    <mergeCell ref="D25:F25"/>
    <mergeCell ref="R25:T25"/>
    <mergeCell ref="B24:C24"/>
    <mergeCell ref="D24:F24"/>
    <mergeCell ref="G24:I24"/>
    <mergeCell ref="J24:L24"/>
    <mergeCell ref="Z24:AB24"/>
    <mergeCell ref="J25:L25"/>
    <mergeCell ref="M24:Q24"/>
    <mergeCell ref="M25:Q25"/>
    <mergeCell ref="Z25:AB25"/>
    <mergeCell ref="B26:C26"/>
    <mergeCell ref="D26:F26"/>
    <mergeCell ref="G26:I26"/>
    <mergeCell ref="J26:L26"/>
    <mergeCell ref="D28:F28"/>
    <mergeCell ref="X26:Y26"/>
    <mergeCell ref="G25:I25"/>
    <mergeCell ref="B27:C27"/>
    <mergeCell ref="D27:F27"/>
    <mergeCell ref="G27:I27"/>
    <mergeCell ref="B30:C30"/>
    <mergeCell ref="D30:F30"/>
    <mergeCell ref="G30:I30"/>
    <mergeCell ref="J30:L30"/>
    <mergeCell ref="B31:C31"/>
    <mergeCell ref="D31:F31"/>
    <mergeCell ref="Z27:AB27"/>
    <mergeCell ref="Z28:AB28"/>
    <mergeCell ref="R27:T27"/>
    <mergeCell ref="U27:W27"/>
    <mergeCell ref="X27:Y27"/>
    <mergeCell ref="B29:C29"/>
    <mergeCell ref="D29:F29"/>
    <mergeCell ref="G29:I29"/>
    <mergeCell ref="J29:L29"/>
    <mergeCell ref="G28:I28"/>
    <mergeCell ref="J28:L28"/>
    <mergeCell ref="Z29:AB29"/>
    <mergeCell ref="R28:T28"/>
    <mergeCell ref="R29:T29"/>
    <mergeCell ref="U29:W29"/>
    <mergeCell ref="X29:Y29"/>
    <mergeCell ref="M29:Q29"/>
    <mergeCell ref="M31:Q31"/>
    <mergeCell ref="Z30:AB30"/>
    <mergeCell ref="Z31:AB31"/>
    <mergeCell ref="J27:L27"/>
    <mergeCell ref="B28:C28"/>
    <mergeCell ref="B36:C36"/>
    <mergeCell ref="D36:F36"/>
    <mergeCell ref="G36:I36"/>
    <mergeCell ref="J36:L36"/>
    <mergeCell ref="B33:C33"/>
    <mergeCell ref="D33:F33"/>
    <mergeCell ref="B32:C32"/>
    <mergeCell ref="D32:F32"/>
    <mergeCell ref="G32:I32"/>
    <mergeCell ref="J32:L32"/>
    <mergeCell ref="B35:C35"/>
    <mergeCell ref="D35:F35"/>
    <mergeCell ref="B34:C34"/>
    <mergeCell ref="D34:F34"/>
    <mergeCell ref="Z32:AB32"/>
    <mergeCell ref="X31:Y31"/>
    <mergeCell ref="X30:Y30"/>
    <mergeCell ref="G31:I31"/>
    <mergeCell ref="J31:L31"/>
    <mergeCell ref="R31:T31"/>
    <mergeCell ref="U31:W31"/>
    <mergeCell ref="J35:L35"/>
    <mergeCell ref="Z34:AB34"/>
    <mergeCell ref="J33:L33"/>
    <mergeCell ref="Z35:AB35"/>
    <mergeCell ref="J34:L34"/>
    <mergeCell ref="G35:I35"/>
    <mergeCell ref="G33:I33"/>
    <mergeCell ref="G34:I34"/>
    <mergeCell ref="M33:Q33"/>
    <mergeCell ref="M34:Q34"/>
    <mergeCell ref="M35:Q35"/>
    <mergeCell ref="Z37:AB37"/>
    <mergeCell ref="R36:T36"/>
    <mergeCell ref="U36:W36"/>
    <mergeCell ref="X36:Y36"/>
    <mergeCell ref="Z33:AB33"/>
    <mergeCell ref="Z36:AB36"/>
    <mergeCell ref="R35:T35"/>
    <mergeCell ref="U35:W35"/>
    <mergeCell ref="X35:Y35"/>
    <mergeCell ref="X34:Y34"/>
    <mergeCell ref="X33:Y33"/>
    <mergeCell ref="R34:T34"/>
    <mergeCell ref="U34:W34"/>
    <mergeCell ref="R33:T33"/>
    <mergeCell ref="U37:W37"/>
    <mergeCell ref="X37:Y37"/>
    <mergeCell ref="G39:I39"/>
    <mergeCell ref="J39:L39"/>
    <mergeCell ref="B39:C39"/>
    <mergeCell ref="D39:F39"/>
    <mergeCell ref="B40:C40"/>
    <mergeCell ref="D40:F40"/>
    <mergeCell ref="G40:I40"/>
    <mergeCell ref="J40:L40"/>
    <mergeCell ref="B37:C37"/>
    <mergeCell ref="D37:F37"/>
    <mergeCell ref="G37:I37"/>
    <mergeCell ref="J37:L37"/>
    <mergeCell ref="B38:C38"/>
    <mergeCell ref="D38:F38"/>
    <mergeCell ref="G38:I38"/>
    <mergeCell ref="J38:L38"/>
    <mergeCell ref="Z38:AB38"/>
    <mergeCell ref="R40:T40"/>
    <mergeCell ref="U40:W40"/>
    <mergeCell ref="X40:Y40"/>
    <mergeCell ref="Z39:AB39"/>
    <mergeCell ref="Z40:AB40"/>
    <mergeCell ref="R39:T39"/>
    <mergeCell ref="U39:W39"/>
    <mergeCell ref="X39:Y39"/>
    <mergeCell ref="R38:T38"/>
    <mergeCell ref="Z41:AB41"/>
    <mergeCell ref="J43:L43"/>
    <mergeCell ref="B42:C42"/>
    <mergeCell ref="D42:F42"/>
    <mergeCell ref="G42:I42"/>
    <mergeCell ref="J42:L42"/>
    <mergeCell ref="G41:I41"/>
    <mergeCell ref="J41:L41"/>
    <mergeCell ref="Z42:AB42"/>
    <mergeCell ref="R41:T41"/>
    <mergeCell ref="R42:T42"/>
    <mergeCell ref="U42:W42"/>
    <mergeCell ref="X42:Y42"/>
    <mergeCell ref="M42:Q42"/>
    <mergeCell ref="M43:Q43"/>
    <mergeCell ref="B44:C44"/>
    <mergeCell ref="D44:F44"/>
    <mergeCell ref="G44:I44"/>
    <mergeCell ref="B41:C41"/>
    <mergeCell ref="D41:F41"/>
    <mergeCell ref="B43:C43"/>
    <mergeCell ref="D43:F43"/>
    <mergeCell ref="G43:I43"/>
    <mergeCell ref="J44:L44"/>
    <mergeCell ref="R44:T44"/>
    <mergeCell ref="U44:W44"/>
    <mergeCell ref="X44:Y44"/>
    <mergeCell ref="R45:T45"/>
    <mergeCell ref="U45:W45"/>
    <mergeCell ref="X45:Y45"/>
    <mergeCell ref="Z43:AB43"/>
    <mergeCell ref="Z44:AB44"/>
    <mergeCell ref="R43:T43"/>
    <mergeCell ref="U43:W43"/>
    <mergeCell ref="X43:Y43"/>
    <mergeCell ref="Z46:AB46"/>
    <mergeCell ref="B45:C45"/>
    <mergeCell ref="D45:F45"/>
    <mergeCell ref="B47:C47"/>
    <mergeCell ref="D47:F47"/>
    <mergeCell ref="G47:I47"/>
    <mergeCell ref="Z47:AB47"/>
    <mergeCell ref="R47:T47"/>
    <mergeCell ref="G45:I45"/>
    <mergeCell ref="J45:L45"/>
    <mergeCell ref="J47:L47"/>
    <mergeCell ref="R46:T46"/>
    <mergeCell ref="U46:W46"/>
    <mergeCell ref="X46:Y46"/>
    <mergeCell ref="B46:C46"/>
    <mergeCell ref="D46:F46"/>
    <mergeCell ref="G46:I46"/>
    <mergeCell ref="J46:L46"/>
    <mergeCell ref="U47:W47"/>
    <mergeCell ref="X47:Y47"/>
    <mergeCell ref="Z45:AB45"/>
    <mergeCell ref="Z49:AB49"/>
    <mergeCell ref="B48:C48"/>
    <mergeCell ref="D48:F48"/>
    <mergeCell ref="G48:I48"/>
    <mergeCell ref="J48:L48"/>
    <mergeCell ref="R49:T49"/>
    <mergeCell ref="Z48:AB48"/>
    <mergeCell ref="X48:Y48"/>
    <mergeCell ref="B49:C49"/>
    <mergeCell ref="D49:F49"/>
    <mergeCell ref="G49:I49"/>
    <mergeCell ref="J49:L49"/>
    <mergeCell ref="U49:W49"/>
    <mergeCell ref="X49:Y49"/>
    <mergeCell ref="R48:T48"/>
    <mergeCell ref="U48:W48"/>
    <mergeCell ref="M49:Q49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3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50"/>
  <sheetViews>
    <sheetView showGridLines="0" showZeros="0" zoomScaleNormal="100" workbookViewId="0">
      <selection activeCell="B2" sqref="B2"/>
    </sheetView>
  </sheetViews>
  <sheetFormatPr defaultRowHeight="11.25" x14ac:dyDescent="0.15"/>
  <cols>
    <col min="1" max="1" width="2.83203125" customWidth="1"/>
    <col min="2" max="2" width="7.5" customWidth="1"/>
    <col min="3" max="3" width="6.83203125" customWidth="1"/>
    <col min="4" max="4" width="5.1640625" customWidth="1"/>
    <col min="5" max="5" width="5.33203125" customWidth="1"/>
    <col min="6" max="6" width="6.1640625" customWidth="1"/>
    <col min="7" max="7" width="4" customWidth="1"/>
    <col min="8" max="8" width="5.6640625" customWidth="1"/>
    <col min="9" max="9" width="5.1640625" customWidth="1"/>
    <col min="10" max="10" width="6.33203125" customWidth="1"/>
    <col min="11" max="11" width="5.1640625" customWidth="1"/>
    <col min="12" max="14" width="4" customWidth="1"/>
    <col min="15" max="15" width="5.5" customWidth="1"/>
    <col min="16" max="16" width="5.33203125" customWidth="1"/>
    <col min="17" max="17" width="4" customWidth="1"/>
    <col min="18" max="18" width="5" customWidth="1"/>
    <col min="19" max="19" width="5.6640625" customWidth="1"/>
    <col min="20" max="22" width="4" customWidth="1"/>
    <col min="23" max="23" width="5.1640625" customWidth="1"/>
    <col min="24" max="24" width="5.5" customWidth="1"/>
    <col min="25" max="25" width="6.33203125" customWidth="1"/>
    <col min="26" max="26" width="4" customWidth="1"/>
    <col min="27" max="27" width="6.1640625" customWidth="1"/>
    <col min="28" max="28" width="6.5" customWidth="1"/>
  </cols>
  <sheetData>
    <row r="2" spans="2:28" x14ac:dyDescent="0.15">
      <c r="B2" t="str">
        <f>'19(갑)'!B11</f>
        <v>■ 법인세법 시행규칙[별지 제19호서식(갑)] &lt;개정 2019. 3. 20.&gt;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8"/>
      <c r="T2" s="17"/>
      <c r="U2" s="17"/>
      <c r="V2" s="17"/>
      <c r="W2" s="17"/>
      <c r="X2" s="17"/>
      <c r="Y2" s="17"/>
      <c r="Z2" s="17"/>
      <c r="AA2" s="17"/>
      <c r="AB2" s="18" t="s">
        <v>0</v>
      </c>
    </row>
    <row r="3" spans="2:28" ht="39.950000000000003" customHeight="1" x14ac:dyDescent="0.15">
      <c r="B3" s="163" t="s">
        <v>26</v>
      </c>
      <c r="C3" s="164"/>
      <c r="D3" s="164"/>
      <c r="E3" s="165" t="str">
        <f>TEXT([1]기본정보!$F$15,"yyyy.mm.dd.")&amp;"                ~                "&amp;TEXT([1]기본정보!$F$16,"yyyy.mm.dd.")</f>
        <v>2019.01.01.                ~                2019.12.31.</v>
      </c>
      <c r="F3" s="166"/>
      <c r="G3" s="166"/>
      <c r="H3" s="167"/>
      <c r="I3" s="185" t="s">
        <v>28</v>
      </c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7"/>
      <c r="V3" s="191" t="s">
        <v>27</v>
      </c>
      <c r="W3" s="164"/>
      <c r="X3" s="164"/>
      <c r="Y3" s="194" t="str">
        <f>[1]기본정보!$F$6</f>
        <v>조세물산</v>
      </c>
      <c r="Z3" s="194"/>
      <c r="AA3" s="194"/>
      <c r="AB3" s="195"/>
    </row>
    <row r="4" spans="2:28" ht="20.100000000000001" customHeight="1" x14ac:dyDescent="0.15">
      <c r="B4" s="174" t="s">
        <v>49</v>
      </c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6"/>
    </row>
    <row r="5" spans="2:28" ht="20.100000000000001" customHeight="1" x14ac:dyDescent="0.15">
      <c r="B5" s="205" t="s">
        <v>65</v>
      </c>
      <c r="C5" s="207" t="s">
        <v>64</v>
      </c>
      <c r="D5" s="49" t="s">
        <v>54</v>
      </c>
      <c r="E5" s="50"/>
      <c r="F5" s="50"/>
      <c r="G5" s="49" t="s">
        <v>55</v>
      </c>
      <c r="H5" s="50"/>
      <c r="I5" s="50"/>
      <c r="J5" s="49" t="s">
        <v>56</v>
      </c>
      <c r="K5" s="49"/>
      <c r="L5" s="49"/>
      <c r="M5" s="49" t="s">
        <v>57</v>
      </c>
      <c r="N5" s="51"/>
      <c r="O5" s="49" t="s">
        <v>58</v>
      </c>
      <c r="P5" s="51"/>
      <c r="Q5" s="51"/>
      <c r="R5" s="49" t="s">
        <v>59</v>
      </c>
      <c r="S5" s="50"/>
      <c r="T5" s="50"/>
      <c r="U5" s="50" t="s">
        <v>24</v>
      </c>
      <c r="V5" s="50"/>
      <c r="W5" s="50"/>
      <c r="X5" s="50"/>
      <c r="Y5" s="50"/>
      <c r="Z5" s="53" t="s">
        <v>60</v>
      </c>
      <c r="AA5" s="53"/>
      <c r="AB5" s="80"/>
    </row>
    <row r="6" spans="2:28" ht="31.5" customHeight="1" x14ac:dyDescent="0.15">
      <c r="B6" s="206"/>
      <c r="C6" s="208"/>
      <c r="D6" s="50"/>
      <c r="E6" s="50"/>
      <c r="F6" s="50"/>
      <c r="G6" s="50"/>
      <c r="H6" s="50"/>
      <c r="I6" s="50"/>
      <c r="J6" s="49"/>
      <c r="K6" s="49"/>
      <c r="L6" s="49"/>
      <c r="M6" s="51"/>
      <c r="N6" s="51"/>
      <c r="O6" s="51"/>
      <c r="P6" s="51"/>
      <c r="Q6" s="51"/>
      <c r="R6" s="50"/>
      <c r="S6" s="50"/>
      <c r="T6" s="50"/>
      <c r="U6" s="49" t="s">
        <v>61</v>
      </c>
      <c r="V6" s="50"/>
      <c r="W6" s="50"/>
      <c r="X6" s="53" t="s">
        <v>62</v>
      </c>
      <c r="Y6" s="53"/>
      <c r="Z6" s="53"/>
      <c r="AA6" s="53"/>
      <c r="AB6" s="80"/>
    </row>
    <row r="7" spans="2:28" ht="20.100000000000001" customHeight="1" x14ac:dyDescent="0.15">
      <c r="B7" s="24" t="str">
        <f>'[2]19호(을)'!$AD$23</f>
        <v>하나</v>
      </c>
      <c r="C7" s="31"/>
      <c r="D7" s="155">
        <f>'[2]19호(을)'!$U$82</f>
        <v>2480000000</v>
      </c>
      <c r="E7" s="156"/>
      <c r="F7" s="157"/>
      <c r="G7" s="155">
        <f>'[2]19호(을)'!$Z$82</f>
        <v>193460000000</v>
      </c>
      <c r="H7" s="156"/>
      <c r="I7" s="157"/>
      <c r="J7" s="203">
        <f t="shared" ref="J7:J26" si="0">D7-G7</f>
        <v>-190980000000</v>
      </c>
      <c r="K7" s="204"/>
      <c r="L7" s="204"/>
      <c r="M7" s="201">
        <v>4.5999999999999999E-2</v>
      </c>
      <c r="N7" s="202"/>
      <c r="O7" s="198">
        <f t="shared" ref="O7:O48" si="1">ROUNDDOWN(J7*M7/365,0)</f>
        <v>-24068712</v>
      </c>
      <c r="P7" s="199"/>
      <c r="Q7" s="200"/>
      <c r="R7" s="148"/>
      <c r="S7" s="148"/>
      <c r="T7" s="148"/>
      <c r="U7" s="138">
        <f t="shared" ref="U7:U26" si="2">O7-R7</f>
        <v>-24068712</v>
      </c>
      <c r="V7" s="138"/>
      <c r="W7" s="138"/>
      <c r="X7" s="140">
        <f t="shared" ref="X7:X26" si="3">IF(O7=0,"",U7/O7)</f>
        <v>1</v>
      </c>
      <c r="Y7" s="140"/>
      <c r="Z7" s="138">
        <f t="shared" ref="Z7:Z26" si="4">IF(X7&lt;0.05,IF(U7&gt;=300000000,U7,0),U7)</f>
        <v>-24068712</v>
      </c>
      <c r="AA7" s="138"/>
      <c r="AB7" s="139"/>
    </row>
    <row r="8" spans="2:28" ht="20.100000000000001" customHeight="1" x14ac:dyDescent="0.15">
      <c r="B8" s="24" t="str">
        <f>'[2]2'!$AD$23</f>
        <v>둘</v>
      </c>
      <c r="C8" s="31"/>
      <c r="D8" s="155">
        <f>'[2]2'!$U$82</f>
        <v>39260000000</v>
      </c>
      <c r="E8" s="156"/>
      <c r="F8" s="157"/>
      <c r="G8" s="155">
        <f>'[2]2'!$Z$82</f>
        <v>2740000000</v>
      </c>
      <c r="H8" s="156"/>
      <c r="I8" s="157"/>
      <c r="J8" s="203">
        <f t="shared" si="0"/>
        <v>36520000000</v>
      </c>
      <c r="K8" s="204"/>
      <c r="L8" s="204"/>
      <c r="M8" s="201">
        <v>4.5999999999999999E-2</v>
      </c>
      <c r="N8" s="202"/>
      <c r="O8" s="198">
        <f t="shared" si="1"/>
        <v>4602520</v>
      </c>
      <c r="P8" s="199"/>
      <c r="Q8" s="200"/>
      <c r="R8" s="148"/>
      <c r="S8" s="148"/>
      <c r="T8" s="148"/>
      <c r="U8" s="138">
        <f t="shared" si="2"/>
        <v>4602520</v>
      </c>
      <c r="V8" s="138"/>
      <c r="W8" s="138"/>
      <c r="X8" s="140">
        <f t="shared" si="3"/>
        <v>1</v>
      </c>
      <c r="Y8" s="140"/>
      <c r="Z8" s="138">
        <f t="shared" si="4"/>
        <v>4602520</v>
      </c>
      <c r="AA8" s="138"/>
      <c r="AB8" s="139"/>
    </row>
    <row r="9" spans="2:28" ht="20.100000000000001" customHeight="1" x14ac:dyDescent="0.15">
      <c r="B9" s="24" t="str">
        <f>'[2]3'!$AD$23</f>
        <v>셋</v>
      </c>
      <c r="C9" s="31"/>
      <c r="D9" s="155">
        <f>'[2]3'!$U$82</f>
        <v>0</v>
      </c>
      <c r="E9" s="156"/>
      <c r="F9" s="157"/>
      <c r="G9" s="155">
        <f>'[2]3'!$Z$82</f>
        <v>0</v>
      </c>
      <c r="H9" s="156"/>
      <c r="I9" s="157"/>
      <c r="J9" s="203">
        <f t="shared" si="0"/>
        <v>0</v>
      </c>
      <c r="K9" s="204"/>
      <c r="L9" s="204"/>
      <c r="M9" s="201">
        <v>4.5999999999999999E-2</v>
      </c>
      <c r="N9" s="202"/>
      <c r="O9" s="198">
        <f t="shared" si="1"/>
        <v>0</v>
      </c>
      <c r="P9" s="199"/>
      <c r="Q9" s="200"/>
      <c r="R9" s="148"/>
      <c r="S9" s="148"/>
      <c r="T9" s="148"/>
      <c r="U9" s="138">
        <f t="shared" si="2"/>
        <v>0</v>
      </c>
      <c r="V9" s="138"/>
      <c r="W9" s="138"/>
      <c r="X9" s="140" t="str">
        <f t="shared" si="3"/>
        <v/>
      </c>
      <c r="Y9" s="140"/>
      <c r="Z9" s="138">
        <f t="shared" si="4"/>
        <v>0</v>
      </c>
      <c r="AA9" s="138"/>
      <c r="AB9" s="139"/>
    </row>
    <row r="10" spans="2:28" ht="20.100000000000001" customHeight="1" x14ac:dyDescent="0.15">
      <c r="B10" s="24" t="str">
        <f>'[2]4'!$AD$23</f>
        <v>넷</v>
      </c>
      <c r="C10" s="31"/>
      <c r="D10" s="155">
        <f>'[2]4'!$U$82</f>
        <v>0</v>
      </c>
      <c r="E10" s="156"/>
      <c r="F10" s="157"/>
      <c r="G10" s="155">
        <f>'[2]4'!$Z$82</f>
        <v>0</v>
      </c>
      <c r="H10" s="156"/>
      <c r="I10" s="157"/>
      <c r="J10" s="203">
        <f t="shared" si="0"/>
        <v>0</v>
      </c>
      <c r="K10" s="204"/>
      <c r="L10" s="204"/>
      <c r="M10" s="201">
        <v>4.5999999999999999E-2</v>
      </c>
      <c r="N10" s="202"/>
      <c r="O10" s="198">
        <f t="shared" si="1"/>
        <v>0</v>
      </c>
      <c r="P10" s="199"/>
      <c r="Q10" s="200"/>
      <c r="R10" s="148"/>
      <c r="S10" s="148"/>
      <c r="T10" s="148"/>
      <c r="U10" s="138">
        <f t="shared" si="2"/>
        <v>0</v>
      </c>
      <c r="V10" s="138"/>
      <c r="W10" s="138"/>
      <c r="X10" s="140" t="str">
        <f t="shared" si="3"/>
        <v/>
      </c>
      <c r="Y10" s="140"/>
      <c r="Z10" s="138">
        <f t="shared" si="4"/>
        <v>0</v>
      </c>
      <c r="AA10" s="138"/>
      <c r="AB10" s="139"/>
    </row>
    <row r="11" spans="2:28" ht="20.100000000000001" customHeight="1" x14ac:dyDescent="0.15">
      <c r="B11" s="24" t="str">
        <f>'[2]5'!$AD$23</f>
        <v>다섯</v>
      </c>
      <c r="C11" s="31"/>
      <c r="D11" s="155">
        <f>'[2]5'!$U$82</f>
        <v>0</v>
      </c>
      <c r="E11" s="156"/>
      <c r="F11" s="157"/>
      <c r="G11" s="155">
        <f>'[2]5'!$Z$82</f>
        <v>0</v>
      </c>
      <c r="H11" s="156"/>
      <c r="I11" s="157"/>
      <c r="J11" s="203">
        <f t="shared" si="0"/>
        <v>0</v>
      </c>
      <c r="K11" s="204"/>
      <c r="L11" s="204"/>
      <c r="M11" s="201">
        <v>4.5999999999999999E-2</v>
      </c>
      <c r="N11" s="202"/>
      <c r="O11" s="198">
        <f t="shared" si="1"/>
        <v>0</v>
      </c>
      <c r="P11" s="199"/>
      <c r="Q11" s="200"/>
      <c r="R11" s="148"/>
      <c r="S11" s="148"/>
      <c r="T11" s="148"/>
      <c r="U11" s="138">
        <f t="shared" si="2"/>
        <v>0</v>
      </c>
      <c r="V11" s="138"/>
      <c r="W11" s="138"/>
      <c r="X11" s="140" t="str">
        <f t="shared" si="3"/>
        <v/>
      </c>
      <c r="Y11" s="140"/>
      <c r="Z11" s="138">
        <f t="shared" si="4"/>
        <v>0</v>
      </c>
      <c r="AA11" s="138"/>
      <c r="AB11" s="139"/>
    </row>
    <row r="12" spans="2:28" ht="20.100000000000001" customHeight="1" x14ac:dyDescent="0.15">
      <c r="B12" s="24" t="str">
        <f>'[2]6'!$AD$23</f>
        <v>여섯</v>
      </c>
      <c r="C12" s="31"/>
      <c r="D12" s="155">
        <f>'[2]6'!$U$82</f>
        <v>0</v>
      </c>
      <c r="E12" s="156"/>
      <c r="F12" s="157"/>
      <c r="G12" s="155">
        <f>'[2]6'!$Z$82</f>
        <v>0</v>
      </c>
      <c r="H12" s="156"/>
      <c r="I12" s="157"/>
      <c r="J12" s="203">
        <f t="shared" si="0"/>
        <v>0</v>
      </c>
      <c r="K12" s="204"/>
      <c r="L12" s="204"/>
      <c r="M12" s="201">
        <v>4.5999999999999999E-2</v>
      </c>
      <c r="N12" s="202"/>
      <c r="O12" s="198">
        <f t="shared" si="1"/>
        <v>0</v>
      </c>
      <c r="P12" s="199"/>
      <c r="Q12" s="200"/>
      <c r="R12" s="148"/>
      <c r="S12" s="148"/>
      <c r="T12" s="148"/>
      <c r="U12" s="138">
        <f t="shared" si="2"/>
        <v>0</v>
      </c>
      <c r="V12" s="138"/>
      <c r="W12" s="138"/>
      <c r="X12" s="140" t="str">
        <f t="shared" si="3"/>
        <v/>
      </c>
      <c r="Y12" s="140"/>
      <c r="Z12" s="138">
        <f t="shared" si="4"/>
        <v>0</v>
      </c>
      <c r="AA12" s="138"/>
      <c r="AB12" s="139"/>
    </row>
    <row r="13" spans="2:28" ht="20.100000000000001" customHeight="1" x14ac:dyDescent="0.15">
      <c r="B13" s="24" t="str">
        <f>'[2]7'!$AD$23</f>
        <v>일곱</v>
      </c>
      <c r="C13" s="31"/>
      <c r="D13" s="155">
        <f>'[2]7'!$U$82</f>
        <v>0</v>
      </c>
      <c r="E13" s="156"/>
      <c r="F13" s="157"/>
      <c r="G13" s="155">
        <f>'[2]7'!$Z$82</f>
        <v>0</v>
      </c>
      <c r="H13" s="156"/>
      <c r="I13" s="157"/>
      <c r="J13" s="203">
        <f t="shared" si="0"/>
        <v>0</v>
      </c>
      <c r="K13" s="204"/>
      <c r="L13" s="204"/>
      <c r="M13" s="201">
        <v>4.5999999999999999E-2</v>
      </c>
      <c r="N13" s="202"/>
      <c r="O13" s="198">
        <f t="shared" si="1"/>
        <v>0</v>
      </c>
      <c r="P13" s="199"/>
      <c r="Q13" s="200"/>
      <c r="R13" s="148"/>
      <c r="S13" s="148"/>
      <c r="T13" s="148"/>
      <c r="U13" s="138">
        <f t="shared" si="2"/>
        <v>0</v>
      </c>
      <c r="V13" s="138"/>
      <c r="W13" s="138"/>
      <c r="X13" s="140" t="str">
        <f t="shared" si="3"/>
        <v/>
      </c>
      <c r="Y13" s="140"/>
      <c r="Z13" s="138">
        <f t="shared" si="4"/>
        <v>0</v>
      </c>
      <c r="AA13" s="138"/>
      <c r="AB13" s="139"/>
    </row>
    <row r="14" spans="2:28" ht="20.100000000000001" customHeight="1" x14ac:dyDescent="0.15">
      <c r="B14" s="24" t="str">
        <f>'[2]8'!$AD$23</f>
        <v>여덟</v>
      </c>
      <c r="C14" s="31"/>
      <c r="D14" s="155">
        <f>'[2]8'!$U$82</f>
        <v>0</v>
      </c>
      <c r="E14" s="156"/>
      <c r="F14" s="157"/>
      <c r="G14" s="155">
        <f>'[2]8'!$Z$82</f>
        <v>0</v>
      </c>
      <c r="H14" s="156"/>
      <c r="I14" s="157"/>
      <c r="J14" s="203">
        <f t="shared" si="0"/>
        <v>0</v>
      </c>
      <c r="K14" s="204"/>
      <c r="L14" s="204"/>
      <c r="M14" s="201">
        <v>4.5999999999999999E-2</v>
      </c>
      <c r="N14" s="202"/>
      <c r="O14" s="198">
        <f t="shared" si="1"/>
        <v>0</v>
      </c>
      <c r="P14" s="199"/>
      <c r="Q14" s="200"/>
      <c r="R14" s="148"/>
      <c r="S14" s="148"/>
      <c r="T14" s="148"/>
      <c r="U14" s="138">
        <f t="shared" si="2"/>
        <v>0</v>
      </c>
      <c r="V14" s="138"/>
      <c r="W14" s="138"/>
      <c r="X14" s="140" t="str">
        <f t="shared" si="3"/>
        <v/>
      </c>
      <c r="Y14" s="140"/>
      <c r="Z14" s="138">
        <f t="shared" si="4"/>
        <v>0</v>
      </c>
      <c r="AA14" s="138"/>
      <c r="AB14" s="139"/>
    </row>
    <row r="15" spans="2:28" ht="20.100000000000001" customHeight="1" x14ac:dyDescent="0.15">
      <c r="B15" s="24" t="str">
        <f>'[2]9'!$AD$23</f>
        <v>아홉</v>
      </c>
      <c r="C15" s="31"/>
      <c r="D15" s="155">
        <f>'[2]9'!$U$82</f>
        <v>0</v>
      </c>
      <c r="E15" s="156"/>
      <c r="F15" s="157"/>
      <c r="G15" s="155">
        <f>'[2]9'!$Z$82</f>
        <v>0</v>
      </c>
      <c r="H15" s="156"/>
      <c r="I15" s="157"/>
      <c r="J15" s="203">
        <f t="shared" si="0"/>
        <v>0</v>
      </c>
      <c r="K15" s="204"/>
      <c r="L15" s="204"/>
      <c r="M15" s="201">
        <v>4.5999999999999999E-2</v>
      </c>
      <c r="N15" s="202"/>
      <c r="O15" s="198">
        <f t="shared" si="1"/>
        <v>0</v>
      </c>
      <c r="P15" s="199"/>
      <c r="Q15" s="200"/>
      <c r="R15" s="148"/>
      <c r="S15" s="148"/>
      <c r="T15" s="148"/>
      <c r="U15" s="138">
        <f t="shared" si="2"/>
        <v>0</v>
      </c>
      <c r="V15" s="138"/>
      <c r="W15" s="138"/>
      <c r="X15" s="140" t="str">
        <f t="shared" si="3"/>
        <v/>
      </c>
      <c r="Y15" s="140"/>
      <c r="Z15" s="138">
        <f t="shared" si="4"/>
        <v>0</v>
      </c>
      <c r="AA15" s="138"/>
      <c r="AB15" s="139"/>
    </row>
    <row r="16" spans="2:28" ht="20.100000000000001" customHeight="1" x14ac:dyDescent="0.15">
      <c r="B16" s="24" t="str">
        <f>'[2]10'!$AD$23</f>
        <v>열</v>
      </c>
      <c r="C16" s="31"/>
      <c r="D16" s="155">
        <f>'[2]10'!$U$82</f>
        <v>0</v>
      </c>
      <c r="E16" s="156"/>
      <c r="F16" s="157"/>
      <c r="G16" s="155">
        <f>'[2]10'!$Z$82</f>
        <v>0</v>
      </c>
      <c r="H16" s="156"/>
      <c r="I16" s="157"/>
      <c r="J16" s="203">
        <f t="shared" si="0"/>
        <v>0</v>
      </c>
      <c r="K16" s="204"/>
      <c r="L16" s="204"/>
      <c r="M16" s="201">
        <v>4.5999999999999999E-2</v>
      </c>
      <c r="N16" s="202"/>
      <c r="O16" s="198">
        <f t="shared" si="1"/>
        <v>0</v>
      </c>
      <c r="P16" s="199"/>
      <c r="Q16" s="200"/>
      <c r="R16" s="148"/>
      <c r="S16" s="148"/>
      <c r="T16" s="148"/>
      <c r="U16" s="138">
        <f t="shared" si="2"/>
        <v>0</v>
      </c>
      <c r="V16" s="138"/>
      <c r="W16" s="138"/>
      <c r="X16" s="140" t="str">
        <f t="shared" si="3"/>
        <v/>
      </c>
      <c r="Y16" s="140"/>
      <c r="Z16" s="138">
        <f t="shared" si="4"/>
        <v>0</v>
      </c>
      <c r="AA16" s="138"/>
      <c r="AB16" s="139"/>
    </row>
    <row r="17" spans="2:28" ht="20.100000000000001" customHeight="1" x14ac:dyDescent="0.15">
      <c r="B17" s="24" t="str">
        <f>'[2]11'!$AD$23</f>
        <v>열하나</v>
      </c>
      <c r="C17" s="31"/>
      <c r="D17" s="155">
        <f>'[2]11'!$U$82</f>
        <v>0</v>
      </c>
      <c r="E17" s="156"/>
      <c r="F17" s="157"/>
      <c r="G17" s="155">
        <f>'[2]11'!$Z$82</f>
        <v>0</v>
      </c>
      <c r="H17" s="156"/>
      <c r="I17" s="157"/>
      <c r="J17" s="203">
        <f t="shared" si="0"/>
        <v>0</v>
      </c>
      <c r="K17" s="204"/>
      <c r="L17" s="204"/>
      <c r="M17" s="201">
        <v>4.5999999999999999E-2</v>
      </c>
      <c r="N17" s="202"/>
      <c r="O17" s="198">
        <f t="shared" si="1"/>
        <v>0</v>
      </c>
      <c r="P17" s="199"/>
      <c r="Q17" s="200"/>
      <c r="R17" s="148"/>
      <c r="S17" s="148"/>
      <c r="T17" s="148"/>
      <c r="U17" s="138">
        <f t="shared" si="2"/>
        <v>0</v>
      </c>
      <c r="V17" s="138"/>
      <c r="W17" s="138"/>
      <c r="X17" s="140" t="str">
        <f t="shared" si="3"/>
        <v/>
      </c>
      <c r="Y17" s="140"/>
      <c r="Z17" s="138">
        <f t="shared" si="4"/>
        <v>0</v>
      </c>
      <c r="AA17" s="138"/>
      <c r="AB17" s="139"/>
    </row>
    <row r="18" spans="2:28" ht="20.100000000000001" customHeight="1" x14ac:dyDescent="0.15">
      <c r="B18" s="24" t="str">
        <f>'[2]12'!$AD$23</f>
        <v>열둘</v>
      </c>
      <c r="C18" s="31"/>
      <c r="D18" s="155">
        <f>'[2]12'!$U$82</f>
        <v>0</v>
      </c>
      <c r="E18" s="156"/>
      <c r="F18" s="157"/>
      <c r="G18" s="155">
        <f>'[2]12'!$Z$82</f>
        <v>0</v>
      </c>
      <c r="H18" s="156"/>
      <c r="I18" s="157"/>
      <c r="J18" s="203">
        <f t="shared" si="0"/>
        <v>0</v>
      </c>
      <c r="K18" s="204"/>
      <c r="L18" s="204"/>
      <c r="M18" s="201">
        <v>4.5999999999999999E-2</v>
      </c>
      <c r="N18" s="202"/>
      <c r="O18" s="198">
        <f t="shared" si="1"/>
        <v>0</v>
      </c>
      <c r="P18" s="199"/>
      <c r="Q18" s="200"/>
      <c r="R18" s="148"/>
      <c r="S18" s="148"/>
      <c r="T18" s="148"/>
      <c r="U18" s="138">
        <f t="shared" si="2"/>
        <v>0</v>
      </c>
      <c r="V18" s="138"/>
      <c r="W18" s="138"/>
      <c r="X18" s="140" t="str">
        <f t="shared" si="3"/>
        <v/>
      </c>
      <c r="Y18" s="140"/>
      <c r="Z18" s="138">
        <f t="shared" si="4"/>
        <v>0</v>
      </c>
      <c r="AA18" s="138"/>
      <c r="AB18" s="139"/>
    </row>
    <row r="19" spans="2:28" ht="20.100000000000001" customHeight="1" x14ac:dyDescent="0.15">
      <c r="B19" s="24" t="str">
        <f>'[2]13'!$AD$23</f>
        <v>열셋</v>
      </c>
      <c r="C19" s="31"/>
      <c r="D19" s="155">
        <f>'[2]13'!$U$82</f>
        <v>0</v>
      </c>
      <c r="E19" s="156"/>
      <c r="F19" s="157"/>
      <c r="G19" s="155">
        <f>'[2]13'!$Z$82</f>
        <v>0</v>
      </c>
      <c r="H19" s="156"/>
      <c r="I19" s="157"/>
      <c r="J19" s="203">
        <f t="shared" si="0"/>
        <v>0</v>
      </c>
      <c r="K19" s="204"/>
      <c r="L19" s="204"/>
      <c r="M19" s="201">
        <v>4.5999999999999999E-2</v>
      </c>
      <c r="N19" s="202"/>
      <c r="O19" s="198">
        <f t="shared" si="1"/>
        <v>0</v>
      </c>
      <c r="P19" s="199"/>
      <c r="Q19" s="200"/>
      <c r="R19" s="148"/>
      <c r="S19" s="148"/>
      <c r="T19" s="148"/>
      <c r="U19" s="138">
        <f t="shared" si="2"/>
        <v>0</v>
      </c>
      <c r="V19" s="138"/>
      <c r="W19" s="138"/>
      <c r="X19" s="140" t="str">
        <f t="shared" si="3"/>
        <v/>
      </c>
      <c r="Y19" s="140"/>
      <c r="Z19" s="138">
        <f t="shared" si="4"/>
        <v>0</v>
      </c>
      <c r="AA19" s="138"/>
      <c r="AB19" s="139"/>
    </row>
    <row r="20" spans="2:28" ht="20.100000000000001" customHeight="1" x14ac:dyDescent="0.15">
      <c r="B20" s="24" t="str">
        <f>'[2]14'!$AD$23</f>
        <v>열넷</v>
      </c>
      <c r="C20" s="31"/>
      <c r="D20" s="155">
        <f>'[2]14'!$U$82</f>
        <v>0</v>
      </c>
      <c r="E20" s="156"/>
      <c r="F20" s="157"/>
      <c r="G20" s="155">
        <f>'[2]14'!$Z$82</f>
        <v>0</v>
      </c>
      <c r="H20" s="156"/>
      <c r="I20" s="157"/>
      <c r="J20" s="203">
        <f t="shared" si="0"/>
        <v>0</v>
      </c>
      <c r="K20" s="204"/>
      <c r="L20" s="204"/>
      <c r="M20" s="201">
        <v>4.5999999999999999E-2</v>
      </c>
      <c r="N20" s="202"/>
      <c r="O20" s="198">
        <f t="shared" si="1"/>
        <v>0</v>
      </c>
      <c r="P20" s="199"/>
      <c r="Q20" s="200"/>
      <c r="R20" s="148"/>
      <c r="S20" s="148"/>
      <c r="T20" s="148"/>
      <c r="U20" s="138">
        <f t="shared" si="2"/>
        <v>0</v>
      </c>
      <c r="V20" s="138"/>
      <c r="W20" s="138"/>
      <c r="X20" s="140" t="str">
        <f t="shared" si="3"/>
        <v/>
      </c>
      <c r="Y20" s="140"/>
      <c r="Z20" s="138">
        <f t="shared" si="4"/>
        <v>0</v>
      </c>
      <c r="AA20" s="138"/>
      <c r="AB20" s="139"/>
    </row>
    <row r="21" spans="2:28" ht="20.100000000000001" customHeight="1" x14ac:dyDescent="0.15">
      <c r="B21" s="24" t="str">
        <f>'[2]15'!$AD$23</f>
        <v>열다섯</v>
      </c>
      <c r="C21" s="31"/>
      <c r="D21" s="155">
        <f>'[2]15'!$U$82</f>
        <v>0</v>
      </c>
      <c r="E21" s="156"/>
      <c r="F21" s="157"/>
      <c r="G21" s="155">
        <f>'[2]15'!$Z$82</f>
        <v>0</v>
      </c>
      <c r="H21" s="156"/>
      <c r="I21" s="157"/>
      <c r="J21" s="203">
        <f t="shared" si="0"/>
        <v>0</v>
      </c>
      <c r="K21" s="204"/>
      <c r="L21" s="204"/>
      <c r="M21" s="201">
        <v>4.5999999999999999E-2</v>
      </c>
      <c r="N21" s="202"/>
      <c r="O21" s="198">
        <f t="shared" si="1"/>
        <v>0</v>
      </c>
      <c r="P21" s="199"/>
      <c r="Q21" s="200"/>
      <c r="R21" s="148"/>
      <c r="S21" s="148"/>
      <c r="T21" s="148"/>
      <c r="U21" s="138">
        <f t="shared" si="2"/>
        <v>0</v>
      </c>
      <c r="V21" s="138"/>
      <c r="W21" s="138"/>
      <c r="X21" s="140" t="str">
        <f t="shared" si="3"/>
        <v/>
      </c>
      <c r="Y21" s="140"/>
      <c r="Z21" s="138">
        <f t="shared" si="4"/>
        <v>0</v>
      </c>
      <c r="AA21" s="138"/>
      <c r="AB21" s="139"/>
    </row>
    <row r="22" spans="2:28" ht="20.100000000000001" customHeight="1" x14ac:dyDescent="0.15">
      <c r="B22" s="24" t="str">
        <f>'[2]16'!$AD$23</f>
        <v>열여섯</v>
      </c>
      <c r="C22" s="31"/>
      <c r="D22" s="155">
        <f>'[2]16'!$U$82</f>
        <v>0</v>
      </c>
      <c r="E22" s="156"/>
      <c r="F22" s="157"/>
      <c r="G22" s="155">
        <f>'[2]16'!$Z$82</f>
        <v>0</v>
      </c>
      <c r="H22" s="156"/>
      <c r="I22" s="157"/>
      <c r="J22" s="203">
        <f t="shared" si="0"/>
        <v>0</v>
      </c>
      <c r="K22" s="204"/>
      <c r="L22" s="204"/>
      <c r="M22" s="201">
        <v>4.5999999999999999E-2</v>
      </c>
      <c r="N22" s="202"/>
      <c r="O22" s="198">
        <f t="shared" si="1"/>
        <v>0</v>
      </c>
      <c r="P22" s="199"/>
      <c r="Q22" s="200"/>
      <c r="R22" s="148"/>
      <c r="S22" s="148"/>
      <c r="T22" s="148"/>
      <c r="U22" s="138">
        <f t="shared" si="2"/>
        <v>0</v>
      </c>
      <c r="V22" s="138"/>
      <c r="W22" s="138"/>
      <c r="X22" s="140" t="str">
        <f t="shared" si="3"/>
        <v/>
      </c>
      <c r="Y22" s="140"/>
      <c r="Z22" s="138">
        <f t="shared" si="4"/>
        <v>0</v>
      </c>
      <c r="AA22" s="138"/>
      <c r="AB22" s="139"/>
    </row>
    <row r="23" spans="2:28" ht="20.100000000000001" customHeight="1" x14ac:dyDescent="0.15">
      <c r="B23" s="24" t="str">
        <f>'[2]17'!$AD$23</f>
        <v>열일곱</v>
      </c>
      <c r="C23" s="31"/>
      <c r="D23" s="155">
        <f>'[2]17'!$U$82</f>
        <v>0</v>
      </c>
      <c r="E23" s="156"/>
      <c r="F23" s="157"/>
      <c r="G23" s="155">
        <f>'[2]17'!$Z$82</f>
        <v>0</v>
      </c>
      <c r="H23" s="156"/>
      <c r="I23" s="157"/>
      <c r="J23" s="203">
        <f t="shared" si="0"/>
        <v>0</v>
      </c>
      <c r="K23" s="204"/>
      <c r="L23" s="204"/>
      <c r="M23" s="201">
        <v>4.5999999999999999E-2</v>
      </c>
      <c r="N23" s="202"/>
      <c r="O23" s="198">
        <f t="shared" si="1"/>
        <v>0</v>
      </c>
      <c r="P23" s="199"/>
      <c r="Q23" s="200"/>
      <c r="R23" s="148"/>
      <c r="S23" s="148"/>
      <c r="T23" s="148"/>
      <c r="U23" s="138">
        <f t="shared" si="2"/>
        <v>0</v>
      </c>
      <c r="V23" s="138"/>
      <c r="W23" s="138"/>
      <c r="X23" s="140" t="str">
        <f t="shared" si="3"/>
        <v/>
      </c>
      <c r="Y23" s="140"/>
      <c r="Z23" s="138">
        <f t="shared" si="4"/>
        <v>0</v>
      </c>
      <c r="AA23" s="138"/>
      <c r="AB23" s="139"/>
    </row>
    <row r="24" spans="2:28" ht="20.100000000000001" customHeight="1" x14ac:dyDescent="0.15">
      <c r="B24" s="24" t="str">
        <f>'[2]18'!$AD$23</f>
        <v>열여덟</v>
      </c>
      <c r="C24" s="31"/>
      <c r="D24" s="155">
        <f>'[2]18'!$U$82</f>
        <v>0</v>
      </c>
      <c r="E24" s="156"/>
      <c r="F24" s="157"/>
      <c r="G24" s="155">
        <f>'[2]18'!$Z$82</f>
        <v>0</v>
      </c>
      <c r="H24" s="156"/>
      <c r="I24" s="157"/>
      <c r="J24" s="203">
        <f t="shared" si="0"/>
        <v>0</v>
      </c>
      <c r="K24" s="204"/>
      <c r="L24" s="204"/>
      <c r="M24" s="201">
        <v>4.5999999999999999E-2</v>
      </c>
      <c r="N24" s="202"/>
      <c r="O24" s="198">
        <f t="shared" si="1"/>
        <v>0</v>
      </c>
      <c r="P24" s="199"/>
      <c r="Q24" s="200"/>
      <c r="R24" s="148"/>
      <c r="S24" s="148"/>
      <c r="T24" s="148"/>
      <c r="U24" s="138">
        <f t="shared" si="2"/>
        <v>0</v>
      </c>
      <c r="V24" s="138"/>
      <c r="W24" s="138"/>
      <c r="X24" s="140" t="str">
        <f t="shared" si="3"/>
        <v/>
      </c>
      <c r="Y24" s="140"/>
      <c r="Z24" s="138">
        <f t="shared" si="4"/>
        <v>0</v>
      </c>
      <c r="AA24" s="138"/>
      <c r="AB24" s="139"/>
    </row>
    <row r="25" spans="2:28" ht="20.100000000000001" customHeight="1" x14ac:dyDescent="0.15">
      <c r="B25" s="24" t="str">
        <f>'[2]19'!$AD$23</f>
        <v>열아홉</v>
      </c>
      <c r="C25" s="31"/>
      <c r="D25" s="155">
        <f>'[2]19'!$U$82</f>
        <v>0</v>
      </c>
      <c r="E25" s="156"/>
      <c r="F25" s="157"/>
      <c r="G25" s="155">
        <f>'[2]19'!$Z$82</f>
        <v>0</v>
      </c>
      <c r="H25" s="156"/>
      <c r="I25" s="157"/>
      <c r="J25" s="203">
        <f t="shared" si="0"/>
        <v>0</v>
      </c>
      <c r="K25" s="204"/>
      <c r="L25" s="204"/>
      <c r="M25" s="201">
        <v>4.5999999999999999E-2</v>
      </c>
      <c r="N25" s="202"/>
      <c r="O25" s="198">
        <f t="shared" si="1"/>
        <v>0</v>
      </c>
      <c r="P25" s="199"/>
      <c r="Q25" s="200"/>
      <c r="R25" s="148"/>
      <c r="S25" s="148"/>
      <c r="T25" s="148"/>
      <c r="U25" s="138">
        <f t="shared" si="2"/>
        <v>0</v>
      </c>
      <c r="V25" s="138"/>
      <c r="W25" s="138"/>
      <c r="X25" s="140" t="str">
        <f t="shared" si="3"/>
        <v/>
      </c>
      <c r="Y25" s="140"/>
      <c r="Z25" s="138">
        <f t="shared" si="4"/>
        <v>0</v>
      </c>
      <c r="AA25" s="138"/>
      <c r="AB25" s="139"/>
    </row>
    <row r="26" spans="2:28" ht="20.100000000000001" customHeight="1" x14ac:dyDescent="0.15">
      <c r="B26" s="24" t="str">
        <f>'[2]20'!$AD$23</f>
        <v>스물</v>
      </c>
      <c r="C26" s="31"/>
      <c r="D26" s="155">
        <f>'[2]20'!$U$82</f>
        <v>0</v>
      </c>
      <c r="E26" s="156"/>
      <c r="F26" s="157"/>
      <c r="G26" s="155">
        <f>'[2]20'!$Z$82</f>
        <v>0</v>
      </c>
      <c r="H26" s="156"/>
      <c r="I26" s="157"/>
      <c r="J26" s="203">
        <f t="shared" si="0"/>
        <v>0</v>
      </c>
      <c r="K26" s="204"/>
      <c r="L26" s="204"/>
      <c r="M26" s="201">
        <v>4.5999999999999999E-2</v>
      </c>
      <c r="N26" s="202"/>
      <c r="O26" s="198">
        <f t="shared" si="1"/>
        <v>0</v>
      </c>
      <c r="P26" s="199"/>
      <c r="Q26" s="200"/>
      <c r="R26" s="148"/>
      <c r="S26" s="148"/>
      <c r="T26" s="148"/>
      <c r="U26" s="138">
        <f t="shared" si="2"/>
        <v>0</v>
      </c>
      <c r="V26" s="138"/>
      <c r="W26" s="138"/>
      <c r="X26" s="140" t="str">
        <f t="shared" si="3"/>
        <v/>
      </c>
      <c r="Y26" s="140"/>
      <c r="Z26" s="138">
        <f t="shared" si="4"/>
        <v>0</v>
      </c>
      <c r="AA26" s="138"/>
      <c r="AB26" s="139"/>
    </row>
    <row r="27" spans="2:28" ht="20.100000000000001" customHeight="1" x14ac:dyDescent="0.15">
      <c r="B27" s="25"/>
      <c r="C27" s="29"/>
      <c r="D27" s="135"/>
      <c r="E27" s="136"/>
      <c r="F27" s="137"/>
      <c r="G27" s="135"/>
      <c r="H27" s="136"/>
      <c r="I27" s="137"/>
      <c r="J27" s="135">
        <f t="shared" ref="J27:J35" si="5">D27-G27</f>
        <v>0</v>
      </c>
      <c r="K27" s="136"/>
      <c r="L27" s="136"/>
      <c r="M27" s="201">
        <v>4.5999999999999999E-2</v>
      </c>
      <c r="N27" s="202"/>
      <c r="O27" s="198">
        <f t="shared" si="1"/>
        <v>0</v>
      </c>
      <c r="P27" s="199"/>
      <c r="Q27" s="200"/>
      <c r="R27" s="148"/>
      <c r="S27" s="148"/>
      <c r="T27" s="148"/>
      <c r="U27" s="138">
        <f t="shared" ref="U27:U35" si="6">O27-R27</f>
        <v>0</v>
      </c>
      <c r="V27" s="138"/>
      <c r="W27" s="138"/>
      <c r="X27" s="140" t="str">
        <f t="shared" ref="X27:X35" si="7">IF(O27=0,"",U27/O27)</f>
        <v/>
      </c>
      <c r="Y27" s="140"/>
      <c r="Z27" s="138">
        <f t="shared" ref="Z27:Z35" si="8">IF(X27&lt;0.05,IF(U27&gt;=300000000,U27,0),U27)</f>
        <v>0</v>
      </c>
      <c r="AA27" s="138"/>
      <c r="AB27" s="139"/>
    </row>
    <row r="28" spans="2:28" ht="20.100000000000001" customHeight="1" x14ac:dyDescent="0.15">
      <c r="B28" s="25"/>
      <c r="C28" s="29"/>
      <c r="D28" s="135"/>
      <c r="E28" s="136"/>
      <c r="F28" s="137"/>
      <c r="G28" s="135"/>
      <c r="H28" s="136"/>
      <c r="I28" s="137"/>
      <c r="J28" s="135">
        <f t="shared" si="5"/>
        <v>0</v>
      </c>
      <c r="K28" s="136"/>
      <c r="L28" s="136"/>
      <c r="M28" s="201">
        <v>4.5999999999999999E-2</v>
      </c>
      <c r="N28" s="202"/>
      <c r="O28" s="198">
        <f t="shared" si="1"/>
        <v>0</v>
      </c>
      <c r="P28" s="199"/>
      <c r="Q28" s="200"/>
      <c r="R28" s="148"/>
      <c r="S28" s="148"/>
      <c r="T28" s="148"/>
      <c r="U28" s="138">
        <f t="shared" si="6"/>
        <v>0</v>
      </c>
      <c r="V28" s="138"/>
      <c r="W28" s="138"/>
      <c r="X28" s="140" t="str">
        <f t="shared" si="7"/>
        <v/>
      </c>
      <c r="Y28" s="140"/>
      <c r="Z28" s="138">
        <f t="shared" si="8"/>
        <v>0</v>
      </c>
      <c r="AA28" s="138"/>
      <c r="AB28" s="139"/>
    </row>
    <row r="29" spans="2:28" ht="20.100000000000001" customHeight="1" x14ac:dyDescent="0.15">
      <c r="B29" s="25"/>
      <c r="C29" s="29"/>
      <c r="D29" s="135"/>
      <c r="E29" s="136"/>
      <c r="F29" s="137"/>
      <c r="G29" s="135"/>
      <c r="H29" s="136"/>
      <c r="I29" s="137"/>
      <c r="J29" s="135">
        <f t="shared" si="5"/>
        <v>0</v>
      </c>
      <c r="K29" s="136"/>
      <c r="L29" s="136"/>
      <c r="M29" s="201">
        <v>4.5999999999999999E-2</v>
      </c>
      <c r="N29" s="202"/>
      <c r="O29" s="198">
        <f t="shared" si="1"/>
        <v>0</v>
      </c>
      <c r="P29" s="199"/>
      <c r="Q29" s="200"/>
      <c r="R29" s="148"/>
      <c r="S29" s="148"/>
      <c r="T29" s="148"/>
      <c r="U29" s="138">
        <f t="shared" si="6"/>
        <v>0</v>
      </c>
      <c r="V29" s="138"/>
      <c r="W29" s="138"/>
      <c r="X29" s="140" t="str">
        <f t="shared" si="7"/>
        <v/>
      </c>
      <c r="Y29" s="140"/>
      <c r="Z29" s="138">
        <f t="shared" si="8"/>
        <v>0</v>
      </c>
      <c r="AA29" s="138"/>
      <c r="AB29" s="139"/>
    </row>
    <row r="30" spans="2:28" ht="20.100000000000001" customHeight="1" x14ac:dyDescent="0.15">
      <c r="B30" s="25"/>
      <c r="C30" s="29"/>
      <c r="D30" s="135"/>
      <c r="E30" s="136"/>
      <c r="F30" s="137"/>
      <c r="G30" s="135"/>
      <c r="H30" s="136"/>
      <c r="I30" s="137"/>
      <c r="J30" s="135">
        <f t="shared" si="5"/>
        <v>0</v>
      </c>
      <c r="K30" s="136"/>
      <c r="L30" s="136"/>
      <c r="M30" s="201">
        <v>4.5999999999999999E-2</v>
      </c>
      <c r="N30" s="202"/>
      <c r="O30" s="198">
        <f t="shared" si="1"/>
        <v>0</v>
      </c>
      <c r="P30" s="199"/>
      <c r="Q30" s="200"/>
      <c r="R30" s="148"/>
      <c r="S30" s="148"/>
      <c r="T30" s="148"/>
      <c r="U30" s="138">
        <f t="shared" si="6"/>
        <v>0</v>
      </c>
      <c r="V30" s="138"/>
      <c r="W30" s="138"/>
      <c r="X30" s="140" t="str">
        <f t="shared" si="7"/>
        <v/>
      </c>
      <c r="Y30" s="140"/>
      <c r="Z30" s="138">
        <f t="shared" si="8"/>
        <v>0</v>
      </c>
      <c r="AA30" s="138"/>
      <c r="AB30" s="139"/>
    </row>
    <row r="31" spans="2:28" ht="20.100000000000001" customHeight="1" x14ac:dyDescent="0.15">
      <c r="B31" s="25"/>
      <c r="C31" s="29"/>
      <c r="D31" s="135"/>
      <c r="E31" s="136"/>
      <c r="F31" s="137"/>
      <c r="G31" s="135"/>
      <c r="H31" s="136"/>
      <c r="I31" s="137"/>
      <c r="J31" s="135">
        <f t="shared" si="5"/>
        <v>0</v>
      </c>
      <c r="K31" s="136"/>
      <c r="L31" s="136"/>
      <c r="M31" s="201">
        <v>4.5999999999999999E-2</v>
      </c>
      <c r="N31" s="202"/>
      <c r="O31" s="198">
        <f t="shared" si="1"/>
        <v>0</v>
      </c>
      <c r="P31" s="199"/>
      <c r="Q31" s="200"/>
      <c r="R31" s="148"/>
      <c r="S31" s="148"/>
      <c r="T31" s="148"/>
      <c r="U31" s="138">
        <f t="shared" si="6"/>
        <v>0</v>
      </c>
      <c r="V31" s="138"/>
      <c r="W31" s="138"/>
      <c r="X31" s="140" t="str">
        <f t="shared" si="7"/>
        <v/>
      </c>
      <c r="Y31" s="140"/>
      <c r="Z31" s="138">
        <f t="shared" si="8"/>
        <v>0</v>
      </c>
      <c r="AA31" s="138"/>
      <c r="AB31" s="139"/>
    </row>
    <row r="32" spans="2:28" ht="20.100000000000001" customHeight="1" x14ac:dyDescent="0.15">
      <c r="B32" s="25"/>
      <c r="C32" s="29"/>
      <c r="D32" s="135"/>
      <c r="E32" s="136"/>
      <c r="F32" s="137"/>
      <c r="G32" s="135"/>
      <c r="H32" s="136"/>
      <c r="I32" s="137"/>
      <c r="J32" s="135">
        <f t="shared" si="5"/>
        <v>0</v>
      </c>
      <c r="K32" s="136"/>
      <c r="L32" s="136"/>
      <c r="M32" s="201">
        <v>4.5999999999999999E-2</v>
      </c>
      <c r="N32" s="202"/>
      <c r="O32" s="198">
        <f t="shared" si="1"/>
        <v>0</v>
      </c>
      <c r="P32" s="199"/>
      <c r="Q32" s="200"/>
      <c r="R32" s="148"/>
      <c r="S32" s="148"/>
      <c r="T32" s="148"/>
      <c r="U32" s="138">
        <f t="shared" si="6"/>
        <v>0</v>
      </c>
      <c r="V32" s="138"/>
      <c r="W32" s="138"/>
      <c r="X32" s="140" t="str">
        <f t="shared" si="7"/>
        <v/>
      </c>
      <c r="Y32" s="140"/>
      <c r="Z32" s="138">
        <f t="shared" si="8"/>
        <v>0</v>
      </c>
      <c r="AA32" s="138"/>
      <c r="AB32" s="139"/>
    </row>
    <row r="33" spans="2:29" ht="20.100000000000001" customHeight="1" x14ac:dyDescent="0.15">
      <c r="B33" s="25"/>
      <c r="C33" s="29"/>
      <c r="D33" s="135"/>
      <c r="E33" s="136"/>
      <c r="F33" s="137"/>
      <c r="G33" s="135"/>
      <c r="H33" s="136"/>
      <c r="I33" s="137"/>
      <c r="J33" s="135">
        <f t="shared" si="5"/>
        <v>0</v>
      </c>
      <c r="K33" s="136"/>
      <c r="L33" s="136"/>
      <c r="M33" s="201">
        <v>4.5999999999999999E-2</v>
      </c>
      <c r="N33" s="202"/>
      <c r="O33" s="198">
        <f t="shared" si="1"/>
        <v>0</v>
      </c>
      <c r="P33" s="199"/>
      <c r="Q33" s="200"/>
      <c r="R33" s="148"/>
      <c r="S33" s="148"/>
      <c r="T33" s="148"/>
      <c r="U33" s="138">
        <f t="shared" si="6"/>
        <v>0</v>
      </c>
      <c r="V33" s="138"/>
      <c r="W33" s="138"/>
      <c r="X33" s="140" t="str">
        <f t="shared" si="7"/>
        <v/>
      </c>
      <c r="Y33" s="140"/>
      <c r="Z33" s="138">
        <f t="shared" si="8"/>
        <v>0</v>
      </c>
      <c r="AA33" s="138"/>
      <c r="AB33" s="139"/>
    </row>
    <row r="34" spans="2:29" ht="20.100000000000001" customHeight="1" x14ac:dyDescent="0.15">
      <c r="B34" s="25"/>
      <c r="C34" s="29"/>
      <c r="D34" s="135"/>
      <c r="E34" s="136"/>
      <c r="F34" s="137"/>
      <c r="G34" s="135"/>
      <c r="H34" s="136"/>
      <c r="I34" s="137"/>
      <c r="J34" s="135">
        <f t="shared" si="5"/>
        <v>0</v>
      </c>
      <c r="K34" s="136"/>
      <c r="L34" s="136"/>
      <c r="M34" s="201">
        <v>4.5999999999999999E-2</v>
      </c>
      <c r="N34" s="202"/>
      <c r="O34" s="198">
        <f t="shared" si="1"/>
        <v>0</v>
      </c>
      <c r="P34" s="199"/>
      <c r="Q34" s="200"/>
      <c r="R34" s="148"/>
      <c r="S34" s="148"/>
      <c r="T34" s="148"/>
      <c r="U34" s="138">
        <f t="shared" si="6"/>
        <v>0</v>
      </c>
      <c r="V34" s="138"/>
      <c r="W34" s="138"/>
      <c r="X34" s="140" t="str">
        <f t="shared" si="7"/>
        <v/>
      </c>
      <c r="Y34" s="140"/>
      <c r="Z34" s="138">
        <f t="shared" si="8"/>
        <v>0</v>
      </c>
      <c r="AA34" s="138"/>
      <c r="AB34" s="139"/>
    </row>
    <row r="35" spans="2:29" ht="20.100000000000001" customHeight="1" x14ac:dyDescent="0.15">
      <c r="B35" s="25"/>
      <c r="C35" s="29"/>
      <c r="D35" s="135"/>
      <c r="E35" s="136"/>
      <c r="F35" s="137"/>
      <c r="G35" s="135"/>
      <c r="H35" s="136"/>
      <c r="I35" s="137"/>
      <c r="J35" s="135">
        <f t="shared" si="5"/>
        <v>0</v>
      </c>
      <c r="K35" s="136"/>
      <c r="L35" s="136"/>
      <c r="M35" s="201">
        <v>4.5999999999999999E-2</v>
      </c>
      <c r="N35" s="202"/>
      <c r="O35" s="198">
        <f t="shared" si="1"/>
        <v>0</v>
      </c>
      <c r="P35" s="199"/>
      <c r="Q35" s="200"/>
      <c r="R35" s="148"/>
      <c r="S35" s="148"/>
      <c r="T35" s="148"/>
      <c r="U35" s="138">
        <f t="shared" si="6"/>
        <v>0</v>
      </c>
      <c r="V35" s="138"/>
      <c r="W35" s="138"/>
      <c r="X35" s="140" t="str">
        <f t="shared" si="7"/>
        <v/>
      </c>
      <c r="Y35" s="140"/>
      <c r="Z35" s="138">
        <f t="shared" si="8"/>
        <v>0</v>
      </c>
      <c r="AA35" s="138"/>
      <c r="AB35" s="139"/>
    </row>
    <row r="36" spans="2:29" ht="20.100000000000001" customHeight="1" x14ac:dyDescent="0.15">
      <c r="B36" s="25"/>
      <c r="C36" s="29"/>
      <c r="D36" s="135"/>
      <c r="E36" s="136"/>
      <c r="F36" s="137"/>
      <c r="G36" s="135"/>
      <c r="H36" s="136"/>
      <c r="I36" s="137"/>
      <c r="J36" s="135">
        <f t="shared" ref="J36:J42" si="9">D36-G36</f>
        <v>0</v>
      </c>
      <c r="K36" s="136"/>
      <c r="L36" s="136"/>
      <c r="M36" s="201">
        <v>4.5999999999999999E-2</v>
      </c>
      <c r="N36" s="202"/>
      <c r="O36" s="198">
        <f t="shared" si="1"/>
        <v>0</v>
      </c>
      <c r="P36" s="199"/>
      <c r="Q36" s="200"/>
      <c r="R36" s="148"/>
      <c r="S36" s="148"/>
      <c r="T36" s="148"/>
      <c r="U36" s="138">
        <f t="shared" ref="U36:U42" si="10">O36-R36</f>
        <v>0</v>
      </c>
      <c r="V36" s="138"/>
      <c r="W36" s="138"/>
      <c r="X36" s="140" t="str">
        <f t="shared" ref="X36:X42" si="11">IF(O36=0,"",U36/O36)</f>
        <v/>
      </c>
      <c r="Y36" s="140"/>
      <c r="Z36" s="138">
        <f t="shared" ref="Z36:Z42" si="12">IF(X36&lt;0.05,IF(U36&gt;=300000000,U36,0),U36)</f>
        <v>0</v>
      </c>
      <c r="AA36" s="138"/>
      <c r="AB36" s="139"/>
    </row>
    <row r="37" spans="2:29" ht="20.100000000000001" customHeight="1" x14ac:dyDescent="0.15">
      <c r="B37" s="25"/>
      <c r="C37" s="29"/>
      <c r="D37" s="135"/>
      <c r="E37" s="136"/>
      <c r="F37" s="137"/>
      <c r="G37" s="135"/>
      <c r="H37" s="136"/>
      <c r="I37" s="137"/>
      <c r="J37" s="135">
        <f t="shared" si="9"/>
        <v>0</v>
      </c>
      <c r="K37" s="136"/>
      <c r="L37" s="136"/>
      <c r="M37" s="201">
        <v>4.5999999999999999E-2</v>
      </c>
      <c r="N37" s="202"/>
      <c r="O37" s="198">
        <f t="shared" si="1"/>
        <v>0</v>
      </c>
      <c r="P37" s="199"/>
      <c r="Q37" s="200"/>
      <c r="R37" s="148"/>
      <c r="S37" s="148"/>
      <c r="T37" s="148"/>
      <c r="U37" s="138">
        <f t="shared" si="10"/>
        <v>0</v>
      </c>
      <c r="V37" s="138"/>
      <c r="W37" s="138"/>
      <c r="X37" s="140" t="str">
        <f t="shared" si="11"/>
        <v/>
      </c>
      <c r="Y37" s="140"/>
      <c r="Z37" s="138">
        <f t="shared" si="12"/>
        <v>0</v>
      </c>
      <c r="AA37" s="138"/>
      <c r="AB37" s="139"/>
    </row>
    <row r="38" spans="2:29" ht="20.100000000000001" customHeight="1" x14ac:dyDescent="0.15">
      <c r="B38" s="25"/>
      <c r="C38" s="29"/>
      <c r="D38" s="135"/>
      <c r="E38" s="136"/>
      <c r="F38" s="137"/>
      <c r="G38" s="135"/>
      <c r="H38" s="136"/>
      <c r="I38" s="137"/>
      <c r="J38" s="135">
        <f t="shared" si="9"/>
        <v>0</v>
      </c>
      <c r="K38" s="136"/>
      <c r="L38" s="136"/>
      <c r="M38" s="201">
        <v>4.5999999999999999E-2</v>
      </c>
      <c r="N38" s="202"/>
      <c r="O38" s="198">
        <f t="shared" si="1"/>
        <v>0</v>
      </c>
      <c r="P38" s="199"/>
      <c r="Q38" s="200"/>
      <c r="R38" s="148"/>
      <c r="S38" s="148"/>
      <c r="T38" s="148"/>
      <c r="U38" s="138">
        <f t="shared" si="10"/>
        <v>0</v>
      </c>
      <c r="V38" s="138"/>
      <c r="W38" s="138"/>
      <c r="X38" s="140" t="str">
        <f t="shared" si="11"/>
        <v/>
      </c>
      <c r="Y38" s="140"/>
      <c r="Z38" s="138">
        <f t="shared" si="12"/>
        <v>0</v>
      </c>
      <c r="AA38" s="138"/>
      <c r="AB38" s="139"/>
    </row>
    <row r="39" spans="2:29" ht="20.100000000000001" customHeight="1" x14ac:dyDescent="0.15">
      <c r="B39" s="25"/>
      <c r="C39" s="29"/>
      <c r="D39" s="135"/>
      <c r="E39" s="136"/>
      <c r="F39" s="137"/>
      <c r="G39" s="135"/>
      <c r="H39" s="136"/>
      <c r="I39" s="137"/>
      <c r="J39" s="135">
        <f t="shared" si="9"/>
        <v>0</v>
      </c>
      <c r="K39" s="136"/>
      <c r="L39" s="136"/>
      <c r="M39" s="201">
        <v>4.5999999999999999E-2</v>
      </c>
      <c r="N39" s="202"/>
      <c r="O39" s="198">
        <f t="shared" si="1"/>
        <v>0</v>
      </c>
      <c r="P39" s="199"/>
      <c r="Q39" s="200"/>
      <c r="R39" s="148"/>
      <c r="S39" s="148"/>
      <c r="T39" s="148"/>
      <c r="U39" s="138">
        <f t="shared" si="10"/>
        <v>0</v>
      </c>
      <c r="V39" s="138"/>
      <c r="W39" s="138"/>
      <c r="X39" s="140" t="str">
        <f t="shared" si="11"/>
        <v/>
      </c>
      <c r="Y39" s="140"/>
      <c r="Z39" s="138">
        <f t="shared" si="12"/>
        <v>0</v>
      </c>
      <c r="AA39" s="138"/>
      <c r="AB39" s="139"/>
    </row>
    <row r="40" spans="2:29" ht="20.100000000000001" customHeight="1" x14ac:dyDescent="0.15">
      <c r="B40" s="25"/>
      <c r="C40" s="29"/>
      <c r="D40" s="135"/>
      <c r="E40" s="136"/>
      <c r="F40" s="137"/>
      <c r="G40" s="135"/>
      <c r="H40" s="136"/>
      <c r="I40" s="137"/>
      <c r="J40" s="135">
        <f t="shared" si="9"/>
        <v>0</v>
      </c>
      <c r="K40" s="136"/>
      <c r="L40" s="136"/>
      <c r="M40" s="201">
        <v>4.5999999999999999E-2</v>
      </c>
      <c r="N40" s="202"/>
      <c r="O40" s="198">
        <f t="shared" si="1"/>
        <v>0</v>
      </c>
      <c r="P40" s="199"/>
      <c r="Q40" s="200"/>
      <c r="R40" s="148"/>
      <c r="S40" s="148"/>
      <c r="T40" s="148"/>
      <c r="U40" s="138">
        <f t="shared" si="10"/>
        <v>0</v>
      </c>
      <c r="V40" s="138"/>
      <c r="W40" s="138"/>
      <c r="X40" s="140" t="str">
        <f t="shared" si="11"/>
        <v/>
      </c>
      <c r="Y40" s="140"/>
      <c r="Z40" s="138">
        <f t="shared" si="12"/>
        <v>0</v>
      </c>
      <c r="AA40" s="138"/>
      <c r="AB40" s="139"/>
      <c r="AC40" s="12"/>
    </row>
    <row r="41" spans="2:29" ht="20.100000000000001" customHeight="1" x14ac:dyDescent="0.15">
      <c r="B41" s="25"/>
      <c r="C41" s="29"/>
      <c r="D41" s="135"/>
      <c r="E41" s="136"/>
      <c r="F41" s="137"/>
      <c r="G41" s="135"/>
      <c r="H41" s="136"/>
      <c r="I41" s="137"/>
      <c r="J41" s="135">
        <f t="shared" si="9"/>
        <v>0</v>
      </c>
      <c r="K41" s="136"/>
      <c r="L41" s="136"/>
      <c r="M41" s="201">
        <v>4.5999999999999999E-2</v>
      </c>
      <c r="N41" s="202"/>
      <c r="O41" s="198">
        <f t="shared" si="1"/>
        <v>0</v>
      </c>
      <c r="P41" s="199"/>
      <c r="Q41" s="200"/>
      <c r="R41" s="148"/>
      <c r="S41" s="148"/>
      <c r="T41" s="148"/>
      <c r="U41" s="138">
        <f t="shared" si="10"/>
        <v>0</v>
      </c>
      <c r="V41" s="138"/>
      <c r="W41" s="138"/>
      <c r="X41" s="140" t="str">
        <f t="shared" si="11"/>
        <v/>
      </c>
      <c r="Y41" s="140"/>
      <c r="Z41" s="138">
        <f t="shared" si="12"/>
        <v>0</v>
      </c>
      <c r="AA41" s="138"/>
      <c r="AB41" s="139"/>
    </row>
    <row r="42" spans="2:29" ht="20.100000000000001" customHeight="1" x14ac:dyDescent="0.15">
      <c r="B42" s="25"/>
      <c r="C42" s="29"/>
      <c r="D42" s="135"/>
      <c r="E42" s="136"/>
      <c r="F42" s="137"/>
      <c r="G42" s="135"/>
      <c r="H42" s="136"/>
      <c r="I42" s="137"/>
      <c r="J42" s="135">
        <f t="shared" si="9"/>
        <v>0</v>
      </c>
      <c r="K42" s="136"/>
      <c r="L42" s="136"/>
      <c r="M42" s="201">
        <v>4.5999999999999999E-2</v>
      </c>
      <c r="N42" s="202"/>
      <c r="O42" s="198">
        <f t="shared" si="1"/>
        <v>0</v>
      </c>
      <c r="P42" s="199"/>
      <c r="Q42" s="200"/>
      <c r="R42" s="148"/>
      <c r="S42" s="148"/>
      <c r="T42" s="148"/>
      <c r="U42" s="138">
        <f t="shared" si="10"/>
        <v>0</v>
      </c>
      <c r="V42" s="138"/>
      <c r="W42" s="138"/>
      <c r="X42" s="140" t="str">
        <f t="shared" si="11"/>
        <v/>
      </c>
      <c r="Y42" s="140"/>
      <c r="Z42" s="138">
        <f t="shared" si="12"/>
        <v>0</v>
      </c>
      <c r="AA42" s="138"/>
      <c r="AB42" s="139"/>
    </row>
    <row r="43" spans="2:29" ht="20.100000000000001" customHeight="1" x14ac:dyDescent="0.15">
      <c r="B43" s="25"/>
      <c r="C43" s="29"/>
      <c r="D43" s="135"/>
      <c r="E43" s="136"/>
      <c r="F43" s="137"/>
      <c r="G43" s="135"/>
      <c r="H43" s="136"/>
      <c r="I43" s="137"/>
      <c r="J43" s="135">
        <f t="shared" ref="J43:J48" si="13">D43-G43</f>
        <v>0</v>
      </c>
      <c r="K43" s="136"/>
      <c r="L43" s="136"/>
      <c r="M43" s="201">
        <v>4.5999999999999999E-2</v>
      </c>
      <c r="N43" s="202"/>
      <c r="O43" s="198">
        <f t="shared" si="1"/>
        <v>0</v>
      </c>
      <c r="P43" s="199"/>
      <c r="Q43" s="200"/>
      <c r="R43" s="148"/>
      <c r="S43" s="148"/>
      <c r="T43" s="148"/>
      <c r="U43" s="138">
        <f t="shared" ref="U43:U48" si="14">O43-R43</f>
        <v>0</v>
      </c>
      <c r="V43" s="138"/>
      <c r="W43" s="138"/>
      <c r="X43" s="140" t="str">
        <f t="shared" ref="X43:X48" si="15">IF(O43=0,"",U43/O43)</f>
        <v/>
      </c>
      <c r="Y43" s="140"/>
      <c r="Z43" s="138">
        <f t="shared" ref="Z43:Z48" si="16">IF(X43&lt;0.05,IF(U43&gt;=300000000,U43,0),U43)</f>
        <v>0</v>
      </c>
      <c r="AA43" s="138"/>
      <c r="AB43" s="139"/>
    </row>
    <row r="44" spans="2:29" ht="20.100000000000001" customHeight="1" x14ac:dyDescent="0.15">
      <c r="B44" s="25"/>
      <c r="C44" s="29"/>
      <c r="D44" s="135"/>
      <c r="E44" s="136"/>
      <c r="F44" s="137"/>
      <c r="G44" s="135"/>
      <c r="H44" s="136"/>
      <c r="I44" s="137"/>
      <c r="J44" s="135">
        <f t="shared" si="13"/>
        <v>0</v>
      </c>
      <c r="K44" s="136"/>
      <c r="L44" s="136"/>
      <c r="M44" s="201">
        <v>4.5999999999999999E-2</v>
      </c>
      <c r="N44" s="202"/>
      <c r="O44" s="198">
        <f t="shared" si="1"/>
        <v>0</v>
      </c>
      <c r="P44" s="199"/>
      <c r="Q44" s="200"/>
      <c r="R44" s="148"/>
      <c r="S44" s="148"/>
      <c r="T44" s="148"/>
      <c r="U44" s="138">
        <f t="shared" si="14"/>
        <v>0</v>
      </c>
      <c r="V44" s="138"/>
      <c r="W44" s="138"/>
      <c r="X44" s="140" t="str">
        <f t="shared" si="15"/>
        <v/>
      </c>
      <c r="Y44" s="140"/>
      <c r="Z44" s="138">
        <f t="shared" si="16"/>
        <v>0</v>
      </c>
      <c r="AA44" s="138"/>
      <c r="AB44" s="139"/>
      <c r="AC44" s="12"/>
    </row>
    <row r="45" spans="2:29" ht="20.100000000000001" customHeight="1" x14ac:dyDescent="0.15">
      <c r="B45" s="25"/>
      <c r="C45" s="29"/>
      <c r="D45" s="135"/>
      <c r="E45" s="136"/>
      <c r="F45" s="137"/>
      <c r="G45" s="135"/>
      <c r="H45" s="136"/>
      <c r="I45" s="137"/>
      <c r="J45" s="135">
        <f t="shared" si="13"/>
        <v>0</v>
      </c>
      <c r="K45" s="136"/>
      <c r="L45" s="136"/>
      <c r="M45" s="201">
        <v>4.5999999999999999E-2</v>
      </c>
      <c r="N45" s="202"/>
      <c r="O45" s="198">
        <f t="shared" si="1"/>
        <v>0</v>
      </c>
      <c r="P45" s="199"/>
      <c r="Q45" s="200"/>
      <c r="R45" s="148"/>
      <c r="S45" s="148"/>
      <c r="T45" s="148"/>
      <c r="U45" s="138">
        <f t="shared" si="14"/>
        <v>0</v>
      </c>
      <c r="V45" s="138"/>
      <c r="W45" s="138"/>
      <c r="X45" s="140" t="str">
        <f t="shared" si="15"/>
        <v/>
      </c>
      <c r="Y45" s="140"/>
      <c r="Z45" s="138">
        <f t="shared" si="16"/>
        <v>0</v>
      </c>
      <c r="AA45" s="138"/>
      <c r="AB45" s="139"/>
    </row>
    <row r="46" spans="2:29" ht="20.100000000000001" customHeight="1" x14ac:dyDescent="0.15">
      <c r="B46" s="25"/>
      <c r="C46" s="29"/>
      <c r="D46" s="135"/>
      <c r="E46" s="136"/>
      <c r="F46" s="137"/>
      <c r="G46" s="135"/>
      <c r="H46" s="136"/>
      <c r="I46" s="137"/>
      <c r="J46" s="135">
        <f t="shared" si="13"/>
        <v>0</v>
      </c>
      <c r="K46" s="136"/>
      <c r="L46" s="136"/>
      <c r="M46" s="201">
        <v>4.5999999999999999E-2</v>
      </c>
      <c r="N46" s="202"/>
      <c r="O46" s="198">
        <f t="shared" si="1"/>
        <v>0</v>
      </c>
      <c r="P46" s="199"/>
      <c r="Q46" s="200"/>
      <c r="R46" s="148"/>
      <c r="S46" s="148"/>
      <c r="T46" s="148"/>
      <c r="U46" s="138">
        <f t="shared" si="14"/>
        <v>0</v>
      </c>
      <c r="V46" s="138"/>
      <c r="W46" s="138"/>
      <c r="X46" s="140" t="str">
        <f t="shared" si="15"/>
        <v/>
      </c>
      <c r="Y46" s="140"/>
      <c r="Z46" s="138">
        <f t="shared" si="16"/>
        <v>0</v>
      </c>
      <c r="AA46" s="138"/>
      <c r="AB46" s="139"/>
    </row>
    <row r="47" spans="2:29" ht="20.100000000000001" customHeight="1" x14ac:dyDescent="0.15">
      <c r="B47" s="25"/>
      <c r="C47" s="29"/>
      <c r="D47" s="135"/>
      <c r="E47" s="136"/>
      <c r="F47" s="137"/>
      <c r="G47" s="135"/>
      <c r="H47" s="136"/>
      <c r="I47" s="137"/>
      <c r="J47" s="135">
        <f t="shared" si="13"/>
        <v>0</v>
      </c>
      <c r="K47" s="136"/>
      <c r="L47" s="136"/>
      <c r="M47" s="201">
        <v>4.5999999999999999E-2</v>
      </c>
      <c r="N47" s="202"/>
      <c r="O47" s="198">
        <f t="shared" si="1"/>
        <v>0</v>
      </c>
      <c r="P47" s="199"/>
      <c r="Q47" s="200"/>
      <c r="R47" s="148"/>
      <c r="S47" s="148"/>
      <c r="T47" s="148"/>
      <c r="U47" s="138">
        <f t="shared" si="14"/>
        <v>0</v>
      </c>
      <c r="V47" s="138"/>
      <c r="W47" s="138"/>
      <c r="X47" s="140" t="str">
        <f t="shared" si="15"/>
        <v/>
      </c>
      <c r="Y47" s="140"/>
      <c r="Z47" s="138">
        <f t="shared" si="16"/>
        <v>0</v>
      </c>
      <c r="AA47" s="138"/>
      <c r="AB47" s="139"/>
    </row>
    <row r="48" spans="2:29" ht="20.100000000000001" customHeight="1" x14ac:dyDescent="0.15">
      <c r="B48" s="25"/>
      <c r="C48" s="29"/>
      <c r="D48" s="135"/>
      <c r="E48" s="136"/>
      <c r="F48" s="137"/>
      <c r="G48" s="135"/>
      <c r="H48" s="136"/>
      <c r="I48" s="137"/>
      <c r="J48" s="135">
        <f t="shared" si="13"/>
        <v>0</v>
      </c>
      <c r="K48" s="136"/>
      <c r="L48" s="136"/>
      <c r="M48" s="201">
        <v>4.5999999999999999E-2</v>
      </c>
      <c r="N48" s="202"/>
      <c r="O48" s="198">
        <f t="shared" si="1"/>
        <v>0</v>
      </c>
      <c r="P48" s="199"/>
      <c r="Q48" s="200"/>
      <c r="R48" s="148"/>
      <c r="S48" s="148"/>
      <c r="T48" s="148"/>
      <c r="U48" s="138">
        <f t="shared" si="14"/>
        <v>0</v>
      </c>
      <c r="V48" s="138"/>
      <c r="W48" s="138"/>
      <c r="X48" s="140" t="str">
        <f t="shared" si="15"/>
        <v/>
      </c>
      <c r="Y48" s="140"/>
      <c r="Z48" s="138">
        <f t="shared" si="16"/>
        <v>0</v>
      </c>
      <c r="AA48" s="138"/>
      <c r="AB48" s="139"/>
    </row>
    <row r="49" spans="2:28" ht="20.100000000000001" customHeight="1" x14ac:dyDescent="0.15">
      <c r="B49" s="26" t="s">
        <v>3</v>
      </c>
      <c r="C49" s="30"/>
      <c r="D49" s="143">
        <f>SUM(D7:F48)</f>
        <v>41740000000</v>
      </c>
      <c r="E49" s="144"/>
      <c r="F49" s="145"/>
      <c r="G49" s="143">
        <f>SUM(G7:I48)</f>
        <v>196200000000</v>
      </c>
      <c r="H49" s="144"/>
      <c r="I49" s="145"/>
      <c r="J49" s="143">
        <f>SUM(J7:L48)</f>
        <v>-154460000000</v>
      </c>
      <c r="K49" s="144"/>
      <c r="L49" s="145"/>
      <c r="M49" s="210"/>
      <c r="N49" s="211"/>
      <c r="O49" s="131">
        <f>SUM(O7:Q48)</f>
        <v>-19466192</v>
      </c>
      <c r="P49" s="131"/>
      <c r="Q49" s="131"/>
      <c r="R49" s="131">
        <f>SUM(R7:T48)</f>
        <v>0</v>
      </c>
      <c r="S49" s="131"/>
      <c r="T49" s="131"/>
      <c r="U49" s="131">
        <f>SUM(U7:W48)</f>
        <v>-19466192</v>
      </c>
      <c r="V49" s="131"/>
      <c r="W49" s="131"/>
      <c r="X49" s="209"/>
      <c r="Y49" s="209"/>
      <c r="Z49" s="131">
        <f>SUM(Z7:AB48)</f>
        <v>-19466192</v>
      </c>
      <c r="AA49" s="131"/>
      <c r="AB49" s="131"/>
    </row>
    <row r="50" spans="2:28" x14ac:dyDescent="0.15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8" t="s">
        <v>1</v>
      </c>
    </row>
  </sheetData>
  <mergeCells count="405">
    <mergeCell ref="Z49:AB49"/>
    <mergeCell ref="X49:Y49"/>
    <mergeCell ref="U49:W49"/>
    <mergeCell ref="D49:F49"/>
    <mergeCell ref="G49:I49"/>
    <mergeCell ref="J49:L49"/>
    <mergeCell ref="M49:N49"/>
    <mergeCell ref="O49:Q49"/>
    <mergeCell ref="R49:T49"/>
    <mergeCell ref="M47:N47"/>
    <mergeCell ref="Z47:AB47"/>
    <mergeCell ref="D48:F48"/>
    <mergeCell ref="G48:I48"/>
    <mergeCell ref="J48:L48"/>
    <mergeCell ref="M48:N48"/>
    <mergeCell ref="Z48:AB48"/>
    <mergeCell ref="D47:F47"/>
    <mergeCell ref="G47:I47"/>
    <mergeCell ref="J47:L47"/>
    <mergeCell ref="O47:Q47"/>
    <mergeCell ref="U47:W47"/>
    <mergeCell ref="X47:Y47"/>
    <mergeCell ref="O48:Q48"/>
    <mergeCell ref="R48:T48"/>
    <mergeCell ref="U48:W48"/>
    <mergeCell ref="X48:Y48"/>
    <mergeCell ref="R47:T47"/>
    <mergeCell ref="M45:N45"/>
    <mergeCell ref="Z45:AB45"/>
    <mergeCell ref="M46:N46"/>
    <mergeCell ref="Z46:AB46"/>
    <mergeCell ref="O45:Q45"/>
    <mergeCell ref="R45:T45"/>
    <mergeCell ref="U46:W46"/>
    <mergeCell ref="X46:Y46"/>
    <mergeCell ref="U45:W45"/>
    <mergeCell ref="X45:Y45"/>
    <mergeCell ref="O46:Q46"/>
    <mergeCell ref="R46:T46"/>
    <mergeCell ref="D44:F44"/>
    <mergeCell ref="G44:I44"/>
    <mergeCell ref="J44:L44"/>
    <mergeCell ref="D45:F45"/>
    <mergeCell ref="G45:I45"/>
    <mergeCell ref="J45:L45"/>
    <mergeCell ref="D46:F46"/>
    <mergeCell ref="G46:I46"/>
    <mergeCell ref="J46:L46"/>
    <mergeCell ref="M44:N44"/>
    <mergeCell ref="Z44:AB44"/>
    <mergeCell ref="M35:N35"/>
    <mergeCell ref="Z35:AB35"/>
    <mergeCell ref="M42:N42"/>
    <mergeCell ref="Z42:AB42"/>
    <mergeCell ref="M43:N43"/>
    <mergeCell ref="Z43:AB43"/>
    <mergeCell ref="M40:N40"/>
    <mergeCell ref="Z40:AB40"/>
    <mergeCell ref="Z41:AB41"/>
    <mergeCell ref="R40:T40"/>
    <mergeCell ref="R41:T41"/>
    <mergeCell ref="U40:W40"/>
    <mergeCell ref="X40:Y40"/>
    <mergeCell ref="Z38:AB38"/>
    <mergeCell ref="O38:Q38"/>
    <mergeCell ref="R38:T38"/>
    <mergeCell ref="U38:W38"/>
    <mergeCell ref="X38:Y38"/>
    <mergeCell ref="M38:N38"/>
    <mergeCell ref="Z39:AB39"/>
    <mergeCell ref="R39:T39"/>
    <mergeCell ref="U39:W39"/>
    <mergeCell ref="D39:F39"/>
    <mergeCell ref="G39:I39"/>
    <mergeCell ref="J39:L39"/>
    <mergeCell ref="M39:N39"/>
    <mergeCell ref="D40:F40"/>
    <mergeCell ref="G40:I40"/>
    <mergeCell ref="J40:L40"/>
    <mergeCell ref="O40:Q40"/>
    <mergeCell ref="D43:F43"/>
    <mergeCell ref="G43:I43"/>
    <mergeCell ref="J43:L43"/>
    <mergeCell ref="D42:F42"/>
    <mergeCell ref="G42:I42"/>
    <mergeCell ref="J42:L42"/>
    <mergeCell ref="M41:N41"/>
    <mergeCell ref="O41:Q41"/>
    <mergeCell ref="D41:F41"/>
    <mergeCell ref="G41:I41"/>
    <mergeCell ref="J41:L41"/>
    <mergeCell ref="O39:Q39"/>
    <mergeCell ref="X39:Y39"/>
    <mergeCell ref="M36:N36"/>
    <mergeCell ref="Z36:AB36"/>
    <mergeCell ref="M37:N37"/>
    <mergeCell ref="Z37:AB37"/>
    <mergeCell ref="O36:Q36"/>
    <mergeCell ref="R36:T36"/>
    <mergeCell ref="U36:W36"/>
    <mergeCell ref="X36:Y36"/>
    <mergeCell ref="U37:W37"/>
    <mergeCell ref="X37:Y37"/>
    <mergeCell ref="G38:I38"/>
    <mergeCell ref="J38:L38"/>
    <mergeCell ref="D26:F26"/>
    <mergeCell ref="G26:I26"/>
    <mergeCell ref="J26:L26"/>
    <mergeCell ref="D36:F36"/>
    <mergeCell ref="G36:I36"/>
    <mergeCell ref="J36:L36"/>
    <mergeCell ref="D37:F37"/>
    <mergeCell ref="G37:I37"/>
    <mergeCell ref="J37:L37"/>
    <mergeCell ref="D35:F35"/>
    <mergeCell ref="G35:I35"/>
    <mergeCell ref="J35:L35"/>
    <mergeCell ref="D38:F38"/>
    <mergeCell ref="D31:F31"/>
    <mergeCell ref="G31:I31"/>
    <mergeCell ref="J31:L31"/>
    <mergeCell ref="D27:F27"/>
    <mergeCell ref="G27:I27"/>
    <mergeCell ref="J27:L27"/>
    <mergeCell ref="M34:N34"/>
    <mergeCell ref="J34:L34"/>
    <mergeCell ref="D32:F32"/>
    <mergeCell ref="G32:I32"/>
    <mergeCell ref="J32:L32"/>
    <mergeCell ref="Z34:AB34"/>
    <mergeCell ref="D33:F33"/>
    <mergeCell ref="G33:I33"/>
    <mergeCell ref="J33:L33"/>
    <mergeCell ref="O33:Q33"/>
    <mergeCell ref="R33:T33"/>
    <mergeCell ref="U33:W33"/>
    <mergeCell ref="X33:Y33"/>
    <mergeCell ref="D34:F34"/>
    <mergeCell ref="G34:I34"/>
    <mergeCell ref="M33:N33"/>
    <mergeCell ref="Z33:AB33"/>
    <mergeCell ref="M31:N31"/>
    <mergeCell ref="Z31:AB31"/>
    <mergeCell ref="M32:N32"/>
    <mergeCell ref="Z32:AB32"/>
    <mergeCell ref="D28:F28"/>
    <mergeCell ref="G28:I28"/>
    <mergeCell ref="J28:L28"/>
    <mergeCell ref="M28:N28"/>
    <mergeCell ref="Z28:AB28"/>
    <mergeCell ref="M30:N30"/>
    <mergeCell ref="Z30:AB30"/>
    <mergeCell ref="D29:F29"/>
    <mergeCell ref="G29:I29"/>
    <mergeCell ref="J29:L29"/>
    <mergeCell ref="O29:Q29"/>
    <mergeCell ref="R29:T29"/>
    <mergeCell ref="U29:W29"/>
    <mergeCell ref="X29:Y29"/>
    <mergeCell ref="D30:F30"/>
    <mergeCell ref="G30:I30"/>
    <mergeCell ref="J30:L30"/>
    <mergeCell ref="M29:N29"/>
    <mergeCell ref="Z29:AB29"/>
    <mergeCell ref="O28:Q28"/>
    <mergeCell ref="D25:F25"/>
    <mergeCell ref="G25:I25"/>
    <mergeCell ref="J25:L25"/>
    <mergeCell ref="M25:N25"/>
    <mergeCell ref="Z25:AB25"/>
    <mergeCell ref="O27:Q27"/>
    <mergeCell ref="R27:T27"/>
    <mergeCell ref="U27:W27"/>
    <mergeCell ref="X27:Y27"/>
    <mergeCell ref="O25:Q25"/>
    <mergeCell ref="R25:T25"/>
    <mergeCell ref="M27:N27"/>
    <mergeCell ref="Z27:AB27"/>
    <mergeCell ref="M26:N26"/>
    <mergeCell ref="Z26:AB26"/>
    <mergeCell ref="O26:Q26"/>
    <mergeCell ref="X26:Y26"/>
    <mergeCell ref="R26:T26"/>
    <mergeCell ref="U26:W26"/>
    <mergeCell ref="D23:F23"/>
    <mergeCell ref="G23:I23"/>
    <mergeCell ref="J23:L23"/>
    <mergeCell ref="M24:N24"/>
    <mergeCell ref="Z24:AB24"/>
    <mergeCell ref="M23:N23"/>
    <mergeCell ref="Z23:AB23"/>
    <mergeCell ref="O24:Q24"/>
    <mergeCell ref="R24:T24"/>
    <mergeCell ref="U24:W24"/>
    <mergeCell ref="X24:Y24"/>
    <mergeCell ref="O23:Q23"/>
    <mergeCell ref="R23:T23"/>
    <mergeCell ref="D24:F24"/>
    <mergeCell ref="G24:I24"/>
    <mergeCell ref="J24:L24"/>
    <mergeCell ref="D21:F21"/>
    <mergeCell ref="G21:I21"/>
    <mergeCell ref="J21:L21"/>
    <mergeCell ref="M22:N22"/>
    <mergeCell ref="Z22:AB22"/>
    <mergeCell ref="M21:N21"/>
    <mergeCell ref="Z21:AB21"/>
    <mergeCell ref="O21:Q21"/>
    <mergeCell ref="R21:T21"/>
    <mergeCell ref="U21:W21"/>
    <mergeCell ref="X21:Y21"/>
    <mergeCell ref="O22:Q22"/>
    <mergeCell ref="R22:T22"/>
    <mergeCell ref="D22:F22"/>
    <mergeCell ref="G22:I22"/>
    <mergeCell ref="J22:L22"/>
    <mergeCell ref="D19:F19"/>
    <mergeCell ref="G19:I19"/>
    <mergeCell ref="J19:L19"/>
    <mergeCell ref="M20:N20"/>
    <mergeCell ref="Z20:AB20"/>
    <mergeCell ref="M19:N19"/>
    <mergeCell ref="Z19:AB19"/>
    <mergeCell ref="O20:Q20"/>
    <mergeCell ref="R20:T20"/>
    <mergeCell ref="U20:W20"/>
    <mergeCell ref="X20:Y20"/>
    <mergeCell ref="O19:Q19"/>
    <mergeCell ref="R19:T19"/>
    <mergeCell ref="D20:F20"/>
    <mergeCell ref="G20:I20"/>
    <mergeCell ref="J20:L20"/>
    <mergeCell ref="U19:W19"/>
    <mergeCell ref="X19:Y19"/>
    <mergeCell ref="D17:F17"/>
    <mergeCell ref="G17:I17"/>
    <mergeCell ref="J17:L17"/>
    <mergeCell ref="M18:N18"/>
    <mergeCell ref="Z18:AB18"/>
    <mergeCell ref="M17:N17"/>
    <mergeCell ref="Z17:AB17"/>
    <mergeCell ref="O17:Q17"/>
    <mergeCell ref="R17:T17"/>
    <mergeCell ref="U17:W17"/>
    <mergeCell ref="X17:Y17"/>
    <mergeCell ref="O18:Q18"/>
    <mergeCell ref="R18:T18"/>
    <mergeCell ref="D18:F18"/>
    <mergeCell ref="G18:I18"/>
    <mergeCell ref="J18:L18"/>
    <mergeCell ref="U18:W18"/>
    <mergeCell ref="X18:Y18"/>
    <mergeCell ref="D15:F15"/>
    <mergeCell ref="G15:I15"/>
    <mergeCell ref="J15:L15"/>
    <mergeCell ref="M16:N16"/>
    <mergeCell ref="Z16:AB16"/>
    <mergeCell ref="M15:N15"/>
    <mergeCell ref="Z15:AB15"/>
    <mergeCell ref="O16:Q16"/>
    <mergeCell ref="R16:T16"/>
    <mergeCell ref="U16:W16"/>
    <mergeCell ref="X16:Y16"/>
    <mergeCell ref="O15:Q15"/>
    <mergeCell ref="R15:T15"/>
    <mergeCell ref="D16:F16"/>
    <mergeCell ref="G16:I16"/>
    <mergeCell ref="J16:L16"/>
    <mergeCell ref="D14:F14"/>
    <mergeCell ref="G14:I14"/>
    <mergeCell ref="J14:L14"/>
    <mergeCell ref="Z12:AB12"/>
    <mergeCell ref="M11:N11"/>
    <mergeCell ref="Z11:AB11"/>
    <mergeCell ref="O12:Q12"/>
    <mergeCell ref="R12:T12"/>
    <mergeCell ref="D12:F12"/>
    <mergeCell ref="G12:I12"/>
    <mergeCell ref="J12:L12"/>
    <mergeCell ref="U12:W12"/>
    <mergeCell ref="M12:N12"/>
    <mergeCell ref="D13:F13"/>
    <mergeCell ref="G13:I13"/>
    <mergeCell ref="J13:L13"/>
    <mergeCell ref="M14:N14"/>
    <mergeCell ref="Z14:AB14"/>
    <mergeCell ref="M13:N13"/>
    <mergeCell ref="Z13:AB13"/>
    <mergeCell ref="O13:Q13"/>
    <mergeCell ref="R13:T13"/>
    <mergeCell ref="U13:W13"/>
    <mergeCell ref="X13:Y13"/>
    <mergeCell ref="O14:Q14"/>
    <mergeCell ref="R14:T14"/>
    <mergeCell ref="D10:F10"/>
    <mergeCell ref="G10:I10"/>
    <mergeCell ref="J10:L10"/>
    <mergeCell ref="D9:F9"/>
    <mergeCell ref="G9:I9"/>
    <mergeCell ref="J9:L9"/>
    <mergeCell ref="J11:L11"/>
    <mergeCell ref="B3:D3"/>
    <mergeCell ref="E3:H3"/>
    <mergeCell ref="I3:U3"/>
    <mergeCell ref="R5:T6"/>
    <mergeCell ref="D7:F7"/>
    <mergeCell ref="G7:I7"/>
    <mergeCell ref="J7:L7"/>
    <mergeCell ref="D11:F11"/>
    <mergeCell ref="G11:I11"/>
    <mergeCell ref="V3:X3"/>
    <mergeCell ref="D8:F8"/>
    <mergeCell ref="G8:I8"/>
    <mergeCell ref="J8:L8"/>
    <mergeCell ref="B5:B6"/>
    <mergeCell ref="M8:N8"/>
    <mergeCell ref="J5:L6"/>
    <mergeCell ref="U14:W14"/>
    <mergeCell ref="X14:Y14"/>
    <mergeCell ref="O11:Q11"/>
    <mergeCell ref="R11:T11"/>
    <mergeCell ref="X12:Y12"/>
    <mergeCell ref="X11:Y11"/>
    <mergeCell ref="Y3:AB3"/>
    <mergeCell ref="B4:AB4"/>
    <mergeCell ref="D5:F6"/>
    <mergeCell ref="G5:I6"/>
    <mergeCell ref="Z5:AB6"/>
    <mergeCell ref="U5:Y5"/>
    <mergeCell ref="U6:W6"/>
    <mergeCell ref="X6:Y6"/>
    <mergeCell ref="C5:C6"/>
    <mergeCell ref="M5:N6"/>
    <mergeCell ref="O5:Q6"/>
    <mergeCell ref="Z7:AB7"/>
    <mergeCell ref="M7:N7"/>
    <mergeCell ref="O8:Q8"/>
    <mergeCell ref="R8:T8"/>
    <mergeCell ref="U7:W7"/>
    <mergeCell ref="X7:Y7"/>
    <mergeCell ref="U8:W8"/>
    <mergeCell ref="X8:Y8"/>
    <mergeCell ref="Z10:AB10"/>
    <mergeCell ref="M9:N9"/>
    <mergeCell ref="Z9:AB9"/>
    <mergeCell ref="O9:Q9"/>
    <mergeCell ref="R9:T9"/>
    <mergeCell ref="U9:W9"/>
    <mergeCell ref="X9:Y9"/>
    <mergeCell ref="O10:Q10"/>
    <mergeCell ref="R10:T10"/>
    <mergeCell ref="U10:W10"/>
    <mergeCell ref="X10:Y10"/>
    <mergeCell ref="M10:N10"/>
    <mergeCell ref="O7:Q7"/>
    <mergeCell ref="R7:T7"/>
    <mergeCell ref="Z8:AB8"/>
    <mergeCell ref="U35:W35"/>
    <mergeCell ref="X35:Y35"/>
    <mergeCell ref="U11:W11"/>
    <mergeCell ref="R35:T35"/>
    <mergeCell ref="U31:W31"/>
    <mergeCell ref="X31:Y31"/>
    <mergeCell ref="X34:Y34"/>
    <mergeCell ref="R31:T31"/>
    <mergeCell ref="U23:W23"/>
    <mergeCell ref="X23:Y23"/>
    <mergeCell ref="U15:W15"/>
    <mergeCell ref="X15:Y15"/>
    <mergeCell ref="U22:W22"/>
    <mergeCell ref="X22:Y22"/>
    <mergeCell ref="U32:W32"/>
    <mergeCell ref="X32:Y32"/>
    <mergeCell ref="U25:W25"/>
    <mergeCell ref="X25:Y25"/>
    <mergeCell ref="U34:W34"/>
    <mergeCell ref="R28:T28"/>
    <mergeCell ref="U28:W28"/>
    <mergeCell ref="X28:Y28"/>
    <mergeCell ref="U30:W30"/>
    <mergeCell ref="X30:Y30"/>
    <mergeCell ref="O30:Q30"/>
    <mergeCell ref="R30:T30"/>
    <mergeCell ref="O31:Q31"/>
    <mergeCell ref="O44:Q44"/>
    <mergeCell ref="R44:T44"/>
    <mergeCell ref="U44:W44"/>
    <mergeCell ref="X44:Y44"/>
    <mergeCell ref="U41:W41"/>
    <mergeCell ref="X41:Y41"/>
    <mergeCell ref="O42:Q42"/>
    <mergeCell ref="R42:T42"/>
    <mergeCell ref="U42:W42"/>
    <mergeCell ref="U43:W43"/>
    <mergeCell ref="X43:Y43"/>
    <mergeCell ref="X42:Y42"/>
    <mergeCell ref="O43:Q43"/>
    <mergeCell ref="R43:T43"/>
    <mergeCell ref="O32:Q32"/>
    <mergeCell ref="R32:T32"/>
    <mergeCell ref="O34:Q34"/>
    <mergeCell ref="R34:T34"/>
    <mergeCell ref="O37:Q37"/>
    <mergeCell ref="R37:T37"/>
    <mergeCell ref="O35:Q35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70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1"/>
  <sheetViews>
    <sheetView showGridLines="0" workbookViewId="0">
      <selection activeCell="I42" sqref="I42"/>
    </sheetView>
  </sheetViews>
  <sheetFormatPr defaultRowHeight="11.25" x14ac:dyDescent="0.15"/>
  <cols>
    <col min="1" max="30" width="3.5" style="1" customWidth="1"/>
    <col min="31" max="16384" width="9.33203125" style="1"/>
  </cols>
  <sheetData>
    <row r="2" spans="1:15" ht="20.100000000000001" customHeight="1" x14ac:dyDescent="0.15">
      <c r="A2" s="212" t="s">
        <v>10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</row>
    <row r="4" spans="1:15" x14ac:dyDescent="0.15">
      <c r="B4" s="1" t="s">
        <v>11</v>
      </c>
    </row>
    <row r="5" spans="1:15" x14ac:dyDescent="0.15">
      <c r="B5" s="1" t="s">
        <v>12</v>
      </c>
    </row>
    <row r="6" spans="1:15" x14ac:dyDescent="0.15">
      <c r="B6" s="1" t="s">
        <v>13</v>
      </c>
    </row>
    <row r="9" spans="1:15" ht="20.100000000000001" customHeight="1" x14ac:dyDescent="0.15">
      <c r="A9" s="212" t="s">
        <v>50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</row>
    <row r="11" spans="1:15" x14ac:dyDescent="0.15">
      <c r="B11" t="s">
        <v>51</v>
      </c>
    </row>
    <row r="12" spans="1:15" x14ac:dyDescent="0.15">
      <c r="B12" s="1" t="s">
        <v>14</v>
      </c>
    </row>
    <row r="15" spans="1:15" ht="20.100000000000001" customHeight="1" x14ac:dyDescent="0.15">
      <c r="A15" s="212" t="s">
        <v>15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</row>
    <row r="17" spans="2:3" x14ac:dyDescent="0.15">
      <c r="B17" t="s">
        <v>52</v>
      </c>
    </row>
    <row r="18" spans="2:3" x14ac:dyDescent="0.15">
      <c r="B18" s="1" t="s">
        <v>16</v>
      </c>
    </row>
    <row r="19" spans="2:3" x14ac:dyDescent="0.15">
      <c r="B19" s="1" t="s">
        <v>17</v>
      </c>
    </row>
    <row r="20" spans="2:3" x14ac:dyDescent="0.15">
      <c r="B20" s="1" t="s">
        <v>18</v>
      </c>
      <c r="C20" s="1" t="s">
        <v>19</v>
      </c>
    </row>
    <row r="21" spans="2:3" x14ac:dyDescent="0.15">
      <c r="C21" s="1" t="s">
        <v>20</v>
      </c>
    </row>
  </sheetData>
  <mergeCells count="3">
    <mergeCell ref="A2:O2"/>
    <mergeCell ref="A9:O9"/>
    <mergeCell ref="A15:O15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5</vt:i4>
      </vt:variant>
    </vt:vector>
  </HeadingPairs>
  <TitlesOfParts>
    <vt:vector size="9" baseType="lpstr">
      <vt:lpstr>19(갑)</vt:lpstr>
      <vt:lpstr>별지2</vt:lpstr>
      <vt:lpstr>별지3</vt:lpstr>
      <vt:lpstr>작성방법안내</vt:lpstr>
      <vt:lpstr>'19(갑)'!Print_Area</vt:lpstr>
      <vt:lpstr>별지2!Print_Area</vt:lpstr>
      <vt:lpstr>별지3!Print_Area</vt:lpstr>
      <vt:lpstr>별지2!Print_Titles</vt:lpstr>
      <vt:lpstr>별지3!Print_Titles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2017-02-20T07:16:39Z</cp:lastPrinted>
  <dcterms:created xsi:type="dcterms:W3CDTF">2006-07-21T07:00:55Z</dcterms:created>
  <dcterms:modified xsi:type="dcterms:W3CDTF">2019-12-23T07:47:56Z</dcterms:modified>
</cp:coreProperties>
</file>