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defaultThemeVersion="124226"/>
  <bookViews>
    <workbookView xWindow="1200" yWindow="870" windowWidth="14100" windowHeight="6840"/>
  </bookViews>
  <sheets>
    <sheet name="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Print_Area" localSheetId="0">'3'!$B$17:$AF$94</definedName>
  </definedNames>
  <calcPr calcId="144525"/>
</workbook>
</file>

<file path=xl/calcChain.xml><?xml version="1.0" encoding="utf-8"?>
<calcChain xmlns="http://schemas.openxmlformats.org/spreadsheetml/2006/main">
  <c r="L74" i="1" l="1"/>
  <c r="L70" i="1"/>
  <c r="L32" i="1" l="1"/>
  <c r="AB22" i="1" l="1"/>
  <c r="L76" i="1" l="1"/>
  <c r="L22" i="1" l="1"/>
  <c r="L59" i="1"/>
  <c r="L86" i="1" l="1"/>
  <c r="L84" i="1"/>
  <c r="AB47" i="1"/>
  <c r="L39" i="1"/>
  <c r="L30" i="1"/>
  <c r="L26" i="1"/>
  <c r="L24" i="1"/>
  <c r="AA19" i="1"/>
  <c r="AA18" i="1"/>
  <c r="E18" i="1"/>
  <c r="L50" i="1" l="1"/>
  <c r="L63" i="1"/>
  <c r="AB70" i="1"/>
  <c r="L88" i="1"/>
  <c r="L92" i="1" s="1"/>
  <c r="AB41" i="1"/>
  <c r="AB49" i="1" s="1"/>
  <c r="AB55" i="1"/>
  <c r="AB33" i="1"/>
  <c r="AB57" i="1" l="1"/>
  <c r="L28" i="1"/>
  <c r="L34" i="1" s="1"/>
  <c r="L37" i="1" s="1"/>
  <c r="L41" i="1" l="1"/>
  <c r="L45" i="1" l="1"/>
  <c r="L47" i="1" s="1"/>
  <c r="L53" i="1" s="1"/>
  <c r="L57" i="1" s="1"/>
  <c r="L65" i="1" l="1"/>
  <c r="L68" i="1" s="1"/>
  <c r="L72" i="1" l="1"/>
  <c r="L78" i="1" s="1"/>
  <c r="AB24" i="1" l="1"/>
  <c r="AB73" i="1" l="1"/>
  <c r="AB77" i="1" l="1"/>
  <c r="J96" i="1" s="1"/>
  <c r="AB81" i="1"/>
</calcChain>
</file>

<file path=xl/comments1.xml><?xml version="1.0" encoding="utf-8"?>
<comments xmlns="http://schemas.openxmlformats.org/spreadsheetml/2006/main">
  <authors>
    <author>이병진</author>
    <author>-</author>
    <author>jungtj</author>
    <author>TAEJO</author>
    <author>user</author>
  </authors>
  <commentList>
    <comment ref="I18" authorId="0">
      <text>
        <r>
          <rPr>
            <sz val="9"/>
            <color indexed="81"/>
            <rFont val="굴림"/>
            <family val="3"/>
            <charset val="129"/>
          </rPr>
          <t xml:space="preserve">※ 「조세특례제한법」 제104조의10에 따른 해운기업의 법인세 과세표준 계산 특례를 적용받는 법인의 경우에는 란부터 란까지, 란, 란 및 란에 비해운소득과 관련하여 발생한 금액을 적고,  선박표준이익란에 선박표준이익 산출명세서(별지 제3호서식 부표)의 ⑦ 선박표준이익란의 금액을 적으며,  과세표준란의 금액이 "0" 보다 작은 경우  과세표준란에는  선박표준이익란의 금액을 적습니다.
    「법인세법」제55조의2에 따른 토지등 양도소득에 대한 과세특례를 적용받는 법인의 경우에는 ~란에 토지 등 양도소득에 대한 법인세 산출명세서(별지 제3호서식 부표2)의 ⑩양도차익, ⑫금액, ⑬과세소득의 합계를 적습니다.
     또한 법인세 과세표준 및 세액신고서(별지 제1호서식)의  기능통화 도입기업의 과세표준 계산방법이 ‘기능통화 표시 재무제표 기준’으로 ‘2’로 표기할 경우 란부터 란까지의 금액은 기능통화로 표기하지 않고, 기능통화 금액에 같은 별지 제1호서식의  과세표준 환산 시 적용환율을 곱한 금액으로 적습니다. 이 경우 작성방법 1부터 7까지의 각종 조정명세서, 명세서 등 관련 서식에도 같은 별지 제1호서식의  과세표준 환산 시 적용환율을 곱한 금액으로 적습니다. 
  ※ 예: 기능통화(USD), 적용환율(1,100원), 당기순이익(USD 2,000)일 경우  결산서상 당기순손익란은 ‘2,200,000’ 으로 적습니다.
</t>
        </r>
      </text>
    </comment>
    <comment ref="C22" authorId="0">
      <text>
        <r>
          <rPr>
            <sz val="9"/>
            <color indexed="81"/>
            <rFont val="굴림"/>
            <family val="3"/>
            <charset val="129"/>
          </rPr>
          <t>포괄손익계산서의 법인세 차감후 당기순손익을 기입합니다. 다만, 당기순이익은 그대로 기입하고, 당기순손실은 “△” 등 부(負)의 표시를 하여야 합니다.</t>
        </r>
      </text>
    </comment>
    <comment ref="S22" authorId="0">
      <text>
        <r>
          <rPr>
            <sz val="9"/>
            <color indexed="81"/>
            <rFont val="굴림"/>
            <family val="3"/>
            <charset val="129"/>
          </rPr>
          <t xml:space="preserve">공제감면세액및추가납부세액합계표(을) [별지 제8호 서식(을)]의 195.추가납부세액 합계금액과 180.이월과세 합계금액을 더하여 적습니다.
</t>
        </r>
      </text>
    </comment>
    <comment ref="C24" authorId="0">
      <text>
        <r>
          <rPr>
            <sz val="9"/>
            <color indexed="81"/>
            <rFont val="굴림"/>
            <family val="3"/>
            <charset val="129"/>
          </rPr>
          <t>소득조정금액(102.103.)：소득금액조정합계표(별지 제15호 서식)의 익금산입 및 손금불산입 ②금액란의 합계와 손금산입 및 익금불산입 ⑤금액란의 합계를 102.익금산입란 및 103.손금산입란에 각각 기입합니다.</t>
        </r>
      </text>
    </comment>
    <comment ref="C30" authorId="0">
      <text>
        <r>
          <rPr>
            <sz val="9"/>
            <color indexed="81"/>
            <rFont val="굴림"/>
            <family val="3"/>
            <charset val="129"/>
          </rPr>
          <t xml:space="preserve">기부금조정명세서(별지 제21호 서식)의 </t>
        </r>
        <r>
          <rPr>
            <sz val="9"/>
            <color indexed="10"/>
            <rFont val="굴림"/>
            <family val="3"/>
            <charset val="129"/>
          </rPr>
          <t>&lt;20&gt;</t>
        </r>
        <r>
          <rPr>
            <sz val="9"/>
            <color indexed="81"/>
            <rFont val="굴림"/>
            <family val="3"/>
            <charset val="129"/>
          </rPr>
          <t>한도초과액합계 금액을 기입합니다.</t>
        </r>
      </text>
    </comment>
    <comment ref="C32" authorId="0">
      <text>
        <r>
          <rPr>
            <sz val="9"/>
            <color indexed="81"/>
            <rFont val="굴림"/>
            <family val="3"/>
            <charset val="129"/>
          </rPr>
          <t xml:space="preserve">기부금조정명세서(별지 제21호서식)의 </t>
        </r>
        <r>
          <rPr>
            <sz val="9"/>
            <color indexed="10"/>
            <rFont val="굴림"/>
            <family val="3"/>
            <charset val="129"/>
          </rPr>
          <t>&lt;24&gt;</t>
        </r>
        <r>
          <rPr>
            <sz val="9"/>
            <color indexed="81"/>
            <rFont val="굴림"/>
            <family val="3"/>
            <charset val="129"/>
          </rPr>
          <t>해당 사업연도 손금추인액합계 금액을 기재합니다.</t>
        </r>
      </text>
    </comment>
    <comment ref="S35" authorId="0">
      <text>
        <r>
          <rPr>
            <sz val="9"/>
            <color indexed="81"/>
            <rFont val="굴림"/>
            <family val="3"/>
            <charset val="129"/>
          </rPr>
          <t>각 세법의 규정에 따라 적용할 최고세율(117.란은「법인세법」제96조에 따른 과세대상 법인은「법인세법」제96조 제3항에 따른 세율) 1개만을 기입합니다.</t>
        </r>
      </text>
    </comment>
    <comment ref="C39" authorId="0">
      <text>
        <r>
          <rPr>
            <sz val="9"/>
            <color indexed="81"/>
            <rFont val="굴림"/>
            <family val="3"/>
            <charset val="129"/>
          </rPr>
          <t>자본금과 적립금조정명세서(갑)[별지 제50호 서식(갑)]의 2. 이월결손금계산서중 13.당기공제액란의 합계를 기입합니다.</t>
        </r>
      </text>
    </comment>
    <comment ref="C41" authorId="0">
      <text>
        <r>
          <rPr>
            <sz val="9"/>
            <color indexed="81"/>
            <rFont val="굴림"/>
            <family val="3"/>
            <charset val="129"/>
          </rPr>
          <t>비과세소득명세서(별지 제6호 서식)의 ⑥수입이자 또는 소득금액란의 합계와 ⑩차감비과세 금액란의 &lt;15&gt;합계란의 금액을 합한 금액을 기입합니다. 다만, 각 사업연도소득에서 이월결손금액을 차감한 금액이 음수(－)인 경우에는 “0”을 기입합니다.</t>
        </r>
      </text>
    </comment>
    <comment ref="C45" authorId="0">
      <text>
        <r>
          <rPr>
            <sz val="9"/>
            <color indexed="81"/>
            <rFont val="굴림"/>
            <family val="3"/>
            <charset val="129"/>
          </rPr>
          <t>소득공제조정명세서(별지 제7호 서식)의 113.합계란의 ⑧소득공제액을 기입합니다. 다만, 각 사업연도소득에서 이월결손금 및 비과세소득을 차감한 금액이 음수(－)인 경우에는 “0”을 기입합니다.</t>
        </r>
      </text>
    </comment>
    <comment ref="S45" authorId="1">
      <text>
        <r>
          <rPr>
            <sz val="9"/>
            <color indexed="81"/>
            <rFont val="돋움"/>
            <family val="3"/>
            <charset val="129"/>
          </rPr>
          <t>동업기업으로부터</t>
        </r>
        <r>
          <rPr>
            <sz val="9"/>
            <color indexed="81"/>
            <rFont val="Tahoma"/>
            <family val="2"/>
          </rPr>
          <t xml:space="preserve"> </t>
        </r>
        <r>
          <rPr>
            <sz val="9"/>
            <color indexed="81"/>
            <rFont val="돋움"/>
            <family val="3"/>
            <charset val="129"/>
          </rPr>
          <t>배분받은</t>
        </r>
        <r>
          <rPr>
            <sz val="9"/>
            <color indexed="81"/>
            <rFont val="Tahoma"/>
            <family val="2"/>
          </rPr>
          <t xml:space="preserve"> </t>
        </r>
        <r>
          <rPr>
            <sz val="9"/>
            <color indexed="81"/>
            <rFont val="돋움"/>
            <family val="3"/>
            <charset val="129"/>
          </rPr>
          <t>토지등</t>
        </r>
        <r>
          <rPr>
            <sz val="9"/>
            <color indexed="81"/>
            <rFont val="Tahoma"/>
            <family val="2"/>
          </rPr>
          <t xml:space="preserve"> </t>
        </r>
        <r>
          <rPr>
            <sz val="9"/>
            <color indexed="81"/>
            <rFont val="돋움"/>
            <family val="3"/>
            <charset val="129"/>
          </rPr>
          <t>양도소득에</t>
        </r>
        <r>
          <rPr>
            <sz val="9"/>
            <color indexed="81"/>
            <rFont val="Tahoma"/>
            <family val="2"/>
          </rPr>
          <t xml:space="preserve"> </t>
        </r>
        <r>
          <rPr>
            <sz val="9"/>
            <color indexed="81"/>
            <rFont val="돋움"/>
            <family val="3"/>
            <charset val="129"/>
          </rPr>
          <t>대한</t>
        </r>
        <r>
          <rPr>
            <sz val="9"/>
            <color indexed="81"/>
            <rFont val="Tahoma"/>
            <family val="2"/>
          </rPr>
          <t xml:space="preserve"> </t>
        </r>
        <r>
          <rPr>
            <sz val="9"/>
            <color indexed="81"/>
            <rFont val="돋움"/>
            <family val="3"/>
            <charset val="129"/>
          </rPr>
          <t>법인세</t>
        </r>
        <r>
          <rPr>
            <sz val="9"/>
            <color indexed="81"/>
            <rFont val="Tahoma"/>
            <family val="2"/>
          </rPr>
          <t>(‘</t>
        </r>
        <r>
          <rPr>
            <sz val="9"/>
            <color indexed="81"/>
            <rFont val="돋움"/>
            <family val="3"/>
            <charset val="129"/>
          </rPr>
          <t>산출세액</t>
        </r>
        <r>
          <rPr>
            <sz val="9"/>
            <color indexed="81"/>
            <rFont val="Tahoma"/>
            <family val="2"/>
          </rPr>
          <t>’</t>
        </r>
        <r>
          <rPr>
            <sz val="9"/>
            <color indexed="81"/>
            <rFont val="돋움"/>
            <family val="3"/>
            <charset val="129"/>
          </rPr>
          <t>에서</t>
        </r>
        <r>
          <rPr>
            <sz val="9"/>
            <color indexed="81"/>
            <rFont val="Tahoma"/>
            <family val="2"/>
          </rPr>
          <t xml:space="preserve"> ‘</t>
        </r>
        <r>
          <rPr>
            <sz val="9"/>
            <color indexed="81"/>
            <rFont val="돋움"/>
            <family val="3"/>
            <charset val="129"/>
          </rPr>
          <t>공제감면세액</t>
        </r>
        <r>
          <rPr>
            <sz val="9"/>
            <color indexed="81"/>
            <rFont val="Tahoma"/>
            <family val="2"/>
          </rPr>
          <t>’</t>
        </r>
        <r>
          <rPr>
            <sz val="9"/>
            <color indexed="81"/>
            <rFont val="돋움"/>
            <family val="3"/>
            <charset val="129"/>
          </rPr>
          <t>을</t>
        </r>
        <r>
          <rPr>
            <sz val="9"/>
            <color indexed="81"/>
            <rFont val="Tahoma"/>
            <family val="2"/>
          </rPr>
          <t xml:space="preserve"> </t>
        </r>
        <r>
          <rPr>
            <sz val="9"/>
            <color indexed="81"/>
            <rFont val="돋움"/>
            <family val="3"/>
            <charset val="129"/>
          </rPr>
          <t>차감한</t>
        </r>
        <r>
          <rPr>
            <sz val="9"/>
            <color indexed="81"/>
            <rFont val="Tahoma"/>
            <family val="2"/>
          </rPr>
          <t xml:space="preserve"> </t>
        </r>
        <r>
          <rPr>
            <sz val="9"/>
            <color indexed="81"/>
            <rFont val="돋움"/>
            <family val="3"/>
            <charset val="129"/>
          </rPr>
          <t>후의</t>
        </r>
        <r>
          <rPr>
            <sz val="9"/>
            <color indexed="81"/>
            <rFont val="Tahoma"/>
            <family val="2"/>
          </rPr>
          <t xml:space="preserve"> </t>
        </r>
        <r>
          <rPr>
            <sz val="9"/>
            <color indexed="81"/>
            <rFont val="돋움"/>
            <family val="3"/>
            <charset val="129"/>
          </rPr>
          <t>세액</t>
        </r>
        <r>
          <rPr>
            <sz val="9"/>
            <color indexed="81"/>
            <rFont val="Tahoma"/>
            <family val="2"/>
          </rPr>
          <t>(</t>
        </r>
        <r>
          <rPr>
            <sz val="9"/>
            <color indexed="81"/>
            <rFont val="돋움"/>
            <family val="3"/>
            <charset val="129"/>
          </rPr>
          <t>가산세는</t>
        </r>
        <r>
          <rPr>
            <sz val="9"/>
            <color indexed="81"/>
            <rFont val="Tahoma"/>
            <family val="2"/>
          </rPr>
          <t xml:space="preserve"> </t>
        </r>
        <r>
          <rPr>
            <sz val="9"/>
            <color indexed="81"/>
            <rFont val="돋움"/>
            <family val="3"/>
            <charset val="129"/>
          </rPr>
          <t>제외함</t>
        </r>
        <r>
          <rPr>
            <sz val="9"/>
            <color indexed="81"/>
            <rFont val="Tahoma"/>
            <family val="2"/>
          </rPr>
          <t>))</t>
        </r>
        <r>
          <rPr>
            <sz val="9"/>
            <color indexed="81"/>
            <rFont val="돋움"/>
            <family val="3"/>
            <charset val="129"/>
          </rPr>
          <t>을</t>
        </r>
        <r>
          <rPr>
            <sz val="9"/>
            <color indexed="81"/>
            <rFont val="Tahoma"/>
            <family val="2"/>
          </rPr>
          <t xml:space="preserve"> </t>
        </r>
        <r>
          <rPr>
            <sz val="9"/>
            <color indexed="81"/>
            <rFont val="돋움"/>
            <family val="3"/>
            <charset val="129"/>
          </rPr>
          <t>적습니다</t>
        </r>
        <r>
          <rPr>
            <sz val="9"/>
            <color indexed="81"/>
            <rFont val="Tahoma"/>
            <family val="2"/>
          </rPr>
          <t>.</t>
        </r>
        <r>
          <rPr>
            <b/>
            <sz val="9"/>
            <color indexed="81"/>
            <rFont val="Tahoma"/>
            <family val="2"/>
          </rPr>
          <t xml:space="preserve">
</t>
        </r>
      </text>
    </comment>
    <comment ref="S47" authorId="1">
      <text>
        <r>
          <rPr>
            <sz val="9"/>
            <color indexed="81"/>
            <rFont val="돋움"/>
            <family val="3"/>
            <charset val="129"/>
          </rPr>
          <t>가산세액계산서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9</t>
        </r>
        <r>
          <rPr>
            <sz val="9"/>
            <color indexed="81"/>
            <rFont val="돋움"/>
            <family val="3"/>
            <charset val="129"/>
          </rPr>
          <t>호서식</t>
        </r>
        <r>
          <rPr>
            <sz val="9"/>
            <color indexed="81"/>
            <rFont val="Tahoma"/>
            <family val="2"/>
          </rPr>
          <t>)</t>
        </r>
        <r>
          <rPr>
            <sz val="9"/>
            <color indexed="81"/>
            <rFont val="돋움"/>
            <family val="3"/>
            <charset val="129"/>
          </rPr>
          <t>에</t>
        </r>
        <r>
          <rPr>
            <sz val="9"/>
            <color indexed="81"/>
            <rFont val="Tahoma"/>
            <family val="2"/>
          </rPr>
          <t xml:space="preserve"> </t>
        </r>
        <r>
          <rPr>
            <sz val="9"/>
            <color indexed="81"/>
            <rFont val="돋움"/>
            <family val="3"/>
            <charset val="129"/>
          </rPr>
          <t>의하여</t>
        </r>
        <r>
          <rPr>
            <sz val="9"/>
            <color indexed="81"/>
            <rFont val="Tahoma"/>
            <family val="2"/>
          </rPr>
          <t xml:space="preserve"> </t>
        </r>
        <r>
          <rPr>
            <sz val="9"/>
            <color indexed="81"/>
            <rFont val="돋움"/>
            <family val="3"/>
            <charset val="129"/>
          </rPr>
          <t>적습니다</t>
        </r>
        <r>
          <rPr>
            <sz val="9"/>
            <color indexed="81"/>
            <rFont val="Tahoma"/>
            <family val="2"/>
          </rPr>
          <t>(</t>
        </r>
        <r>
          <rPr>
            <sz val="9"/>
            <color indexed="81"/>
            <rFont val="돋움"/>
            <family val="3"/>
            <charset val="129"/>
          </rPr>
          <t>중간예납세액의</t>
        </r>
        <r>
          <rPr>
            <sz val="9"/>
            <color indexed="81"/>
            <rFont val="Tahoma"/>
            <family val="2"/>
          </rPr>
          <t xml:space="preserve"> </t>
        </r>
        <r>
          <rPr>
            <sz val="9"/>
            <color indexed="81"/>
            <rFont val="돋움"/>
            <family val="3"/>
            <charset val="129"/>
          </rPr>
          <t>미납부로</t>
        </r>
        <r>
          <rPr>
            <sz val="9"/>
            <color indexed="81"/>
            <rFont val="Tahoma"/>
            <family val="2"/>
          </rPr>
          <t xml:space="preserve"> </t>
        </r>
        <r>
          <rPr>
            <sz val="9"/>
            <color indexed="81"/>
            <rFont val="돋움"/>
            <family val="3"/>
            <charset val="129"/>
          </rPr>
          <t>인한</t>
        </r>
        <r>
          <rPr>
            <sz val="9"/>
            <color indexed="81"/>
            <rFont val="Tahoma"/>
            <family val="2"/>
          </rPr>
          <t xml:space="preserve"> </t>
        </r>
        <r>
          <rPr>
            <sz val="9"/>
            <color indexed="81"/>
            <rFont val="돋움"/>
            <family val="3"/>
            <charset val="129"/>
          </rPr>
          <t>가산세를</t>
        </r>
        <r>
          <rPr>
            <sz val="9"/>
            <color indexed="81"/>
            <rFont val="Tahoma"/>
            <family val="2"/>
          </rPr>
          <t xml:space="preserve"> </t>
        </r>
        <r>
          <rPr>
            <sz val="9"/>
            <color indexed="81"/>
            <rFont val="돋움"/>
            <family val="3"/>
            <charset val="129"/>
          </rPr>
          <t>합산하여</t>
        </r>
        <r>
          <rPr>
            <sz val="9"/>
            <color indexed="81"/>
            <rFont val="Tahoma"/>
            <family val="2"/>
          </rPr>
          <t xml:space="preserve"> </t>
        </r>
        <r>
          <rPr>
            <sz val="9"/>
            <color indexed="81"/>
            <rFont val="돋움"/>
            <family val="3"/>
            <charset val="129"/>
          </rPr>
          <t>계산합니다</t>
        </r>
        <r>
          <rPr>
            <sz val="9"/>
            <color indexed="81"/>
            <rFont val="Tahoma"/>
            <family val="2"/>
          </rPr>
          <t>).</t>
        </r>
        <r>
          <rPr>
            <b/>
            <sz val="9"/>
            <color indexed="81"/>
            <rFont val="Tahoma"/>
            <family val="2"/>
          </rPr>
          <t xml:space="preserve">
</t>
        </r>
      </text>
    </comment>
    <comment ref="S51" authorId="1">
      <text>
        <r>
          <rPr>
            <sz val="9"/>
            <color indexed="81"/>
            <rFont val="굴림"/>
            <family val="3"/>
            <charset val="129"/>
          </rPr>
          <t>가</t>
        </r>
        <r>
          <rPr>
            <sz val="9"/>
            <color indexed="81"/>
            <rFont val="Tahoma"/>
            <family val="2"/>
          </rPr>
          <t xml:space="preserve">. </t>
        </r>
        <r>
          <rPr>
            <sz val="9"/>
            <color indexed="81"/>
            <rFont val="굴림"/>
            <family val="3"/>
            <charset val="129"/>
          </rPr>
          <t>기한내</t>
        </r>
        <r>
          <rPr>
            <sz val="9"/>
            <color indexed="81"/>
            <rFont val="Tahoma"/>
            <family val="2"/>
          </rPr>
          <t xml:space="preserve"> </t>
        </r>
        <r>
          <rPr>
            <sz val="9"/>
            <color indexed="81"/>
            <rFont val="굴림"/>
            <family val="3"/>
            <charset val="129"/>
          </rPr>
          <t>납부세액은</t>
        </r>
        <r>
          <rPr>
            <sz val="9"/>
            <color indexed="81"/>
            <rFont val="Tahoma"/>
            <family val="2"/>
          </rPr>
          <t xml:space="preserve"> </t>
        </r>
        <r>
          <rPr>
            <sz val="9"/>
            <color indexed="81"/>
            <rFont val="굴림"/>
            <family val="3"/>
            <charset val="129"/>
          </rPr>
          <t>중간예납</t>
        </r>
        <r>
          <rPr>
            <sz val="9"/>
            <color indexed="81"/>
            <rFont val="Tahoma"/>
            <family val="2"/>
          </rPr>
          <t>(</t>
        </r>
        <r>
          <rPr>
            <sz val="9"/>
            <color indexed="81"/>
            <rFont val="굴림"/>
            <family val="3"/>
            <charset val="129"/>
          </rPr>
          <t>중간예납을</t>
        </r>
        <r>
          <rPr>
            <sz val="9"/>
            <color indexed="81"/>
            <rFont val="Tahoma"/>
            <family val="2"/>
          </rPr>
          <t xml:space="preserve"> </t>
        </r>
        <r>
          <rPr>
            <sz val="9"/>
            <color indexed="81"/>
            <rFont val="굴림"/>
            <family val="3"/>
            <charset val="129"/>
          </rPr>
          <t>고지한</t>
        </r>
        <r>
          <rPr>
            <sz val="9"/>
            <color indexed="81"/>
            <rFont val="Tahoma"/>
            <family val="2"/>
          </rPr>
          <t xml:space="preserve"> </t>
        </r>
        <r>
          <rPr>
            <sz val="9"/>
            <color indexed="81"/>
            <rFont val="굴림"/>
            <family val="3"/>
            <charset val="129"/>
          </rPr>
          <t>경우</t>
        </r>
        <r>
          <rPr>
            <sz val="9"/>
            <color indexed="81"/>
            <rFont val="Tahoma"/>
            <family val="2"/>
          </rPr>
          <t xml:space="preserve"> </t>
        </r>
        <r>
          <rPr>
            <sz val="9"/>
            <color indexed="81"/>
            <rFont val="굴림"/>
            <family val="3"/>
            <charset val="129"/>
          </rPr>
          <t>포함</t>
        </r>
        <r>
          <rPr>
            <sz val="9"/>
            <color indexed="81"/>
            <rFont val="Tahoma"/>
            <family val="2"/>
          </rPr>
          <t xml:space="preserve">), </t>
        </r>
        <r>
          <rPr>
            <sz val="9"/>
            <color indexed="81"/>
            <rFont val="굴림"/>
            <family val="3"/>
            <charset val="129"/>
          </rPr>
          <t>수시부과</t>
        </r>
        <r>
          <rPr>
            <sz val="9"/>
            <color indexed="81"/>
            <rFont val="Tahoma"/>
            <family val="2"/>
          </rPr>
          <t xml:space="preserve"> </t>
        </r>
        <r>
          <rPr>
            <sz val="9"/>
            <color indexed="81"/>
            <rFont val="굴림"/>
            <family val="3"/>
            <charset val="129"/>
          </rPr>
          <t>및</t>
        </r>
        <r>
          <rPr>
            <sz val="9"/>
            <color indexed="81"/>
            <rFont val="Tahoma"/>
            <family val="2"/>
          </rPr>
          <t xml:space="preserve"> </t>
        </r>
        <r>
          <rPr>
            <sz val="9"/>
            <color indexed="81"/>
            <rFont val="굴림"/>
            <family val="3"/>
            <charset val="129"/>
          </rPr>
          <t>원천납부세액을</t>
        </r>
        <r>
          <rPr>
            <sz val="9"/>
            <color indexed="81"/>
            <rFont val="Tahoma"/>
            <family val="2"/>
          </rPr>
          <t xml:space="preserve"> </t>
        </r>
        <r>
          <rPr>
            <sz val="9"/>
            <color indexed="81"/>
            <rFont val="굴림"/>
            <family val="3"/>
            <charset val="129"/>
          </rPr>
          <t>각각</t>
        </r>
        <r>
          <rPr>
            <sz val="9"/>
            <color indexed="81"/>
            <rFont val="Tahoma"/>
            <family val="2"/>
          </rPr>
          <t xml:space="preserve"> </t>
        </r>
        <r>
          <rPr>
            <sz val="9"/>
            <color indexed="81"/>
            <rFont val="굴림"/>
            <family val="3"/>
            <charset val="129"/>
          </rPr>
          <t>기입하되</t>
        </r>
        <r>
          <rPr>
            <sz val="9"/>
            <color indexed="81"/>
            <rFont val="Tahoma"/>
            <family val="2"/>
          </rPr>
          <t xml:space="preserve"> </t>
        </r>
        <r>
          <rPr>
            <sz val="9"/>
            <color indexed="81"/>
            <rFont val="굴림"/>
            <family val="3"/>
            <charset val="129"/>
          </rPr>
          <t>가산세를</t>
        </r>
        <r>
          <rPr>
            <sz val="9"/>
            <color indexed="81"/>
            <rFont val="Tahoma"/>
            <family val="2"/>
          </rPr>
          <t xml:space="preserve"> </t>
        </r>
        <r>
          <rPr>
            <sz val="9"/>
            <color indexed="81"/>
            <rFont val="굴림"/>
            <family val="3"/>
            <charset val="129"/>
          </rPr>
          <t>제외한</t>
        </r>
        <r>
          <rPr>
            <sz val="9"/>
            <color indexed="81"/>
            <rFont val="Tahoma"/>
            <family val="2"/>
          </rPr>
          <t xml:space="preserve"> </t>
        </r>
        <r>
          <rPr>
            <sz val="9"/>
            <color indexed="81"/>
            <rFont val="굴림"/>
            <family val="3"/>
            <charset val="129"/>
          </rPr>
          <t>금액을</t>
        </r>
        <r>
          <rPr>
            <sz val="9"/>
            <color indexed="81"/>
            <rFont val="Tahoma"/>
            <family val="2"/>
          </rPr>
          <t xml:space="preserve"> </t>
        </r>
        <r>
          <rPr>
            <sz val="9"/>
            <color indexed="81"/>
            <rFont val="굴림"/>
            <family val="3"/>
            <charset val="129"/>
          </rPr>
          <t>기입하고</t>
        </r>
        <r>
          <rPr>
            <sz val="9"/>
            <color indexed="81"/>
            <rFont val="Tahoma"/>
            <family val="2"/>
          </rPr>
          <t xml:space="preserve">, </t>
        </r>
        <r>
          <rPr>
            <sz val="9"/>
            <color indexed="81"/>
            <rFont val="굴림"/>
            <family val="3"/>
            <charset val="129"/>
          </rPr>
          <t>간접투자회사</t>
        </r>
        <r>
          <rPr>
            <sz val="9"/>
            <color indexed="81"/>
            <rFont val="Tahoma"/>
            <family val="2"/>
          </rPr>
          <t xml:space="preserve"> </t>
        </r>
        <r>
          <rPr>
            <sz val="9"/>
            <color indexed="81"/>
            <rFont val="굴림"/>
            <family val="3"/>
            <charset val="129"/>
          </rPr>
          <t>등의</t>
        </r>
        <r>
          <rPr>
            <sz val="9"/>
            <color indexed="81"/>
            <rFont val="Tahoma"/>
            <family val="2"/>
          </rPr>
          <t xml:space="preserve"> </t>
        </r>
        <r>
          <rPr>
            <sz val="9"/>
            <color indexed="81"/>
            <rFont val="굴림"/>
            <family val="3"/>
            <charset val="129"/>
          </rPr>
          <t>외국납부세액은</t>
        </r>
        <r>
          <rPr>
            <sz val="9"/>
            <color indexed="81"/>
            <rFont val="Tahoma"/>
            <family val="2"/>
          </rPr>
          <t xml:space="preserve"> </t>
        </r>
        <r>
          <rPr>
            <sz val="9"/>
            <color indexed="81"/>
            <rFont val="굴림"/>
            <family val="3"/>
            <charset val="129"/>
          </rPr>
          <t>간접투자회사</t>
        </r>
        <r>
          <rPr>
            <sz val="9"/>
            <color indexed="81"/>
            <rFont val="Tahoma"/>
            <family val="2"/>
          </rPr>
          <t xml:space="preserve"> </t>
        </r>
        <r>
          <rPr>
            <sz val="9"/>
            <color indexed="81"/>
            <rFont val="굴림"/>
            <family val="3"/>
            <charset val="129"/>
          </rPr>
          <t>등의</t>
        </r>
        <r>
          <rPr>
            <sz val="9"/>
            <color indexed="81"/>
            <rFont val="Tahoma"/>
            <family val="2"/>
          </rPr>
          <t xml:space="preserve"> </t>
        </r>
        <r>
          <rPr>
            <sz val="9"/>
            <color indexed="81"/>
            <rFont val="굴림"/>
            <family val="3"/>
            <charset val="129"/>
          </rPr>
          <t>외국납부세액</t>
        </r>
        <r>
          <rPr>
            <sz val="9"/>
            <color indexed="81"/>
            <rFont val="Tahoma"/>
            <family val="2"/>
          </rPr>
          <t xml:space="preserve"> </t>
        </r>
        <r>
          <rPr>
            <sz val="9"/>
            <color indexed="81"/>
            <rFont val="굴림"/>
            <family val="3"/>
            <charset val="129"/>
          </rPr>
          <t>계산서</t>
        </r>
        <r>
          <rPr>
            <sz val="9"/>
            <color indexed="81"/>
            <rFont val="Tahoma"/>
            <family val="2"/>
          </rPr>
          <t>(</t>
        </r>
        <r>
          <rPr>
            <sz val="9"/>
            <color indexed="81"/>
            <rFont val="굴림"/>
            <family val="3"/>
            <charset val="129"/>
          </rPr>
          <t>별지</t>
        </r>
        <r>
          <rPr>
            <sz val="9"/>
            <color indexed="81"/>
            <rFont val="Tahoma"/>
            <family val="2"/>
          </rPr>
          <t xml:space="preserve"> </t>
        </r>
        <r>
          <rPr>
            <sz val="9"/>
            <color indexed="81"/>
            <rFont val="굴림"/>
            <family val="3"/>
            <charset val="129"/>
          </rPr>
          <t>제</t>
        </r>
        <r>
          <rPr>
            <sz val="9"/>
            <color indexed="81"/>
            <rFont val="Tahoma"/>
            <family val="2"/>
          </rPr>
          <t>11</t>
        </r>
        <r>
          <rPr>
            <sz val="9"/>
            <color indexed="81"/>
            <rFont val="굴림"/>
            <family val="3"/>
            <charset val="129"/>
          </rPr>
          <t>호</t>
        </r>
        <r>
          <rPr>
            <sz val="9"/>
            <color indexed="81"/>
            <rFont val="Tahoma"/>
            <family val="2"/>
          </rPr>
          <t xml:space="preserve"> </t>
        </r>
        <r>
          <rPr>
            <sz val="9"/>
            <color indexed="81"/>
            <rFont val="굴림"/>
            <family val="3"/>
            <charset val="129"/>
          </rPr>
          <t>서식</t>
        </r>
        <r>
          <rPr>
            <sz val="9"/>
            <color indexed="81"/>
            <rFont val="Tahoma"/>
            <family val="2"/>
          </rPr>
          <t>)</t>
        </r>
        <r>
          <rPr>
            <sz val="9"/>
            <color indexed="81"/>
            <rFont val="굴림"/>
            <family val="3"/>
            <charset val="129"/>
          </rPr>
          <t>의</t>
        </r>
        <r>
          <rPr>
            <sz val="9"/>
            <color indexed="81"/>
            <rFont val="Tahoma"/>
            <family val="2"/>
          </rPr>
          <t xml:space="preserve"> </t>
        </r>
        <r>
          <rPr>
            <sz val="9"/>
            <color indexed="81"/>
            <rFont val="굴림"/>
            <family val="3"/>
            <charset val="129"/>
          </rPr>
          <t>⑧공제</t>
        </r>
        <r>
          <rPr>
            <sz val="9"/>
            <color indexed="81"/>
            <rFont val="Tahoma"/>
            <family val="2"/>
          </rPr>
          <t>(</t>
        </r>
        <r>
          <rPr>
            <sz val="9"/>
            <color indexed="81"/>
            <rFont val="굴림"/>
            <family val="3"/>
            <charset val="129"/>
          </rPr>
          <t>환급</t>
        </r>
        <r>
          <rPr>
            <sz val="9"/>
            <color indexed="81"/>
            <rFont val="Tahoma"/>
            <family val="2"/>
          </rPr>
          <t>)</t>
        </r>
        <r>
          <rPr>
            <sz val="9"/>
            <color indexed="81"/>
            <rFont val="굴림"/>
            <family val="3"/>
            <charset val="129"/>
          </rPr>
          <t>신청금액을</t>
        </r>
        <r>
          <rPr>
            <sz val="9"/>
            <color indexed="81"/>
            <rFont val="Tahoma"/>
            <family val="2"/>
          </rPr>
          <t xml:space="preserve"> </t>
        </r>
        <r>
          <rPr>
            <sz val="9"/>
            <color indexed="81"/>
            <rFont val="굴림"/>
            <family val="3"/>
            <charset val="129"/>
          </rPr>
          <t>기입합니다</t>
        </r>
        <r>
          <rPr>
            <sz val="9"/>
            <color indexed="81"/>
            <rFont val="Tahoma"/>
            <family val="2"/>
          </rPr>
          <t xml:space="preserve">.
</t>
        </r>
        <r>
          <rPr>
            <sz val="9"/>
            <color indexed="81"/>
            <rFont val="굴림"/>
            <family val="3"/>
            <charset val="129"/>
          </rPr>
          <t>나</t>
        </r>
        <r>
          <rPr>
            <sz val="9"/>
            <color indexed="81"/>
            <rFont val="Tahoma"/>
            <family val="2"/>
          </rPr>
          <t>.</t>
        </r>
        <r>
          <rPr>
            <sz val="9"/>
            <color indexed="81"/>
            <rFont val="굴림"/>
            <family val="3"/>
            <charset val="129"/>
          </rPr>
          <t>신고납부전</t>
        </r>
        <r>
          <rPr>
            <sz val="9"/>
            <color indexed="81"/>
            <rFont val="Tahoma"/>
            <family val="2"/>
          </rPr>
          <t xml:space="preserve"> </t>
        </r>
        <r>
          <rPr>
            <sz val="9"/>
            <color indexed="81"/>
            <rFont val="굴림"/>
            <family val="3"/>
            <charset val="129"/>
          </rPr>
          <t>가산세액은</t>
        </r>
        <r>
          <rPr>
            <sz val="9"/>
            <color indexed="81"/>
            <rFont val="Tahoma"/>
            <family val="2"/>
          </rPr>
          <t xml:space="preserve"> </t>
        </r>
        <r>
          <rPr>
            <sz val="9"/>
            <color indexed="81"/>
            <rFont val="굴림"/>
            <family val="3"/>
            <charset val="129"/>
          </rPr>
          <t>중간예납</t>
        </r>
        <r>
          <rPr>
            <sz val="9"/>
            <color indexed="81"/>
            <rFont val="Tahoma"/>
            <family val="2"/>
          </rPr>
          <t xml:space="preserve"> </t>
        </r>
        <r>
          <rPr>
            <sz val="9"/>
            <color indexed="81"/>
            <rFont val="굴림"/>
            <family val="3"/>
            <charset val="129"/>
          </rPr>
          <t>미납부가산세</t>
        </r>
        <r>
          <rPr>
            <sz val="9"/>
            <color indexed="81"/>
            <rFont val="Tahoma"/>
            <family val="2"/>
          </rPr>
          <t xml:space="preserve"> </t>
        </r>
        <r>
          <rPr>
            <sz val="9"/>
            <color indexed="81"/>
            <rFont val="굴림"/>
            <family val="3"/>
            <charset val="129"/>
          </rPr>
          <t>등을</t>
        </r>
        <r>
          <rPr>
            <sz val="9"/>
            <color indexed="81"/>
            <rFont val="Tahoma"/>
            <family val="2"/>
          </rPr>
          <t xml:space="preserve"> </t>
        </r>
        <r>
          <rPr>
            <sz val="9"/>
            <color indexed="81"/>
            <rFont val="굴림"/>
            <family val="3"/>
            <charset val="129"/>
          </rPr>
          <t>말합니다</t>
        </r>
        <r>
          <rPr>
            <sz val="9"/>
            <color indexed="81"/>
            <rFont val="Tahoma"/>
            <family val="2"/>
          </rPr>
          <t>.</t>
        </r>
      </text>
    </comment>
    <comment ref="C53" authorId="2">
      <text>
        <r>
          <rPr>
            <sz val="9"/>
            <color indexed="81"/>
            <rFont val="굴림"/>
            <family val="3"/>
            <charset val="129"/>
          </rPr>
          <t xml:space="preserve">※ 「조세특례제한법」 제104조의10에 따른 해운기업의 법인세 과세표준 계산 특례를 적용받는 법인의 경우에는 101.란부터 112.란까지, 121.란, 123.란 및 128.란에 비해운소득과 관련하여 발생한 금액을 적고, 159.선박표준이익란에 선박표준이익 산출명세서(별지 제3호서식 부표)의 ⑦선박표준이익란의 금액을 적으며, 112.과세표준란의 금액이 "0" 보다 작은 경우 113.과세표준란에는 159.선박표준이익란의 금액을 적습니다.
</t>
        </r>
        <r>
          <rPr>
            <sz val="9"/>
            <color indexed="10"/>
            <rFont val="굴림"/>
            <family val="3"/>
            <charset val="129"/>
          </rPr>
          <t xml:space="preserve">   또한 법인세 과세표준 및 세액신고서(별지 제1호서식)의 49.기능통화 도입기업의 과세표준 계산방법이 ‘기능통화 표시 재무제표 기준’으로 ‘2’로 표기할 경우 101.란부터 118.란까지의 금액은 기능통화로 표기하지 않고, 기능통화 금액에 동 별지1호서식의 30.과세표준 환산시 적용환율을 곱한 금액으로 적습니다. 이때 작성방법 1~7까지의 각종 조정명세서, 명세서, 법인세법 별지 제3호의2 및 별지 제3호의3 서식 등 관련 서식에도 동 별지 제1호서식의 30.과세표준 환산시 적용환율을 곱한 금액으로 적습니다. 
  ※ 예 : 기능통화(USD), 적용환율(1,100원), 당기순이익(USD 2,000)일 경우101.결산서상 당기순이익란은 ‘2,200,000’ 으로 기재
</t>
        </r>
      </text>
    </comment>
    <comment ref="C55" authorId="0">
      <text>
        <r>
          <rPr>
            <sz val="9"/>
            <color indexed="81"/>
            <rFont val="굴림"/>
            <family val="3"/>
            <charset val="129"/>
          </rPr>
          <t>각 세법의 규정에 따라 적용할 최고세율(117.란은「법인세법」제96조에 따른 과세대상 법인은「법인세법」제96조 제3항에 따른 세율) 1개만을 기입합니다.
조합법인세율 :  과표 20억원 이하분 9%, 20억원 초과분 12%
  2015.1.1 이후 개시하는 과세연도분부터 적용 (8월 중간예납때부터 적용 필요)</t>
        </r>
      </text>
    </comment>
    <comment ref="C59" authorId="0">
      <text>
        <r>
          <rPr>
            <sz val="9"/>
            <color indexed="81"/>
            <rFont val="굴림"/>
            <family val="3"/>
            <charset val="129"/>
          </rPr>
          <t>「법인세법」제96조의 규정을 적용받는 외국법인의 국내지점은 지점유보소득금액계산서(별지 제49호 서식) 22.란의 금액을 기입합니다.</t>
        </r>
      </text>
    </comment>
    <comment ref="S60" authorId="2">
      <text>
        <r>
          <rPr>
            <sz val="9"/>
            <color indexed="81"/>
            <rFont val="굴림"/>
            <family val="3"/>
            <charset val="129"/>
          </rPr>
          <t xml:space="preserve">과세대상 미환류소득란: 미환류소득에 대한 법인세 신고서(조특법 시행규칙 별지114호 서식)의 금액을 기재합니다. 다만, 2017년에 차기환류적립금이 발생한 사업자는 금액에 종전 법인세법 제56조에 따른 미환류소득에 대한 법인세 신고서(법인세법 시행규칙 별지 제52호의2)의 금액(음수인 경우 ‘0’)을 합산하여 기재합니다.
</t>
        </r>
      </text>
    </comment>
    <comment ref="C61" authorId="0">
      <text>
        <r>
          <rPr>
            <sz val="9"/>
            <color indexed="81"/>
            <rFont val="굴림"/>
            <family val="3"/>
            <charset val="129"/>
          </rPr>
          <t>각 세법의 규정에 따라 적용할 최고세율(117.란은「법인세법」제96조에 따른 과세대상 법인은「법인세법」제96조 제3항에 따른 세율) 1개만을 기입합니다.</t>
        </r>
      </text>
    </comment>
    <comment ref="S66" authorId="3">
      <text>
        <r>
          <rPr>
            <sz val="9"/>
            <color indexed="81"/>
            <rFont val="굴림"/>
            <family val="3"/>
            <charset val="129"/>
          </rPr>
          <t xml:space="preserve">19. 가산세액란 : 가산세액계산서(별지 제9호서식)의 미환류소득에 대한 법인세분의 가산세액을 적습니다.
</t>
        </r>
      </text>
    </comment>
    <comment ref="S68" authorId="3">
      <text>
        <r>
          <rPr>
            <sz val="9"/>
            <color indexed="81"/>
            <rFont val="굴림"/>
            <family val="3"/>
            <charset val="129"/>
          </rPr>
          <t xml:space="preserve">조특법시행령 제100조의32제21항에 따라 계산한 금액과 종전 법인세법시행령 제93조항에 따른 금액(법률 제16008호,2018.12.24 개정 이전의 투자금액을 공제하고 처분한 경우)을 합산하여 기재합니다. 
</t>
        </r>
      </text>
    </comment>
    <comment ref="C70" authorId="0">
      <text>
        <r>
          <rPr>
            <sz val="9"/>
            <color indexed="81"/>
            <rFont val="굴림"/>
            <family val="3"/>
            <charset val="129"/>
          </rPr>
          <t xml:space="preserve">공제감면세액및추가납부세액합계표(갑)[별지 제8호 서식(갑)]의 </t>
        </r>
        <r>
          <rPr>
            <sz val="9"/>
            <color indexed="12"/>
            <rFont val="굴림"/>
            <family val="3"/>
            <charset val="129"/>
          </rPr>
          <t>230</t>
        </r>
        <r>
          <rPr>
            <sz val="9"/>
            <color indexed="81"/>
            <rFont val="굴림"/>
            <family val="3"/>
            <charset val="129"/>
          </rPr>
          <t>.합계란의 금액을 기입합니다.</t>
        </r>
      </text>
    </comment>
    <comment ref="C72" authorId="0">
      <text>
        <r>
          <rPr>
            <sz val="9"/>
            <color indexed="81"/>
            <rFont val="굴림"/>
            <family val="3"/>
            <charset val="129"/>
          </rPr>
          <t xml:space="preserve">120.란의 산출세액에서 121.란의 최저한세 적용대상 공제감면세액을 차감하여 적습니다.
</t>
        </r>
      </text>
    </comment>
    <comment ref="C74" authorId="0">
      <text>
        <r>
          <rPr>
            <sz val="9"/>
            <color indexed="81"/>
            <rFont val="굴림"/>
            <family val="3"/>
            <charset val="129"/>
          </rPr>
          <t xml:space="preserve">공제감면세액및추가납부세액합계표(갑)[별지 제8호 서식(갑)]의 </t>
        </r>
        <r>
          <rPr>
            <sz val="9"/>
            <color indexed="12"/>
            <rFont val="굴림"/>
            <family val="3"/>
            <charset val="129"/>
          </rPr>
          <t>150</t>
        </r>
        <r>
          <rPr>
            <sz val="9"/>
            <color indexed="81"/>
            <rFont val="굴림"/>
            <family val="3"/>
            <charset val="129"/>
          </rPr>
          <t>.란을 기입합니다.</t>
        </r>
      </text>
    </comment>
    <comment ref="S75" authorId="0">
      <text>
        <r>
          <rPr>
            <sz val="9"/>
            <color indexed="81"/>
            <rFont val="굴림"/>
            <family val="3"/>
            <charset val="129"/>
          </rPr>
          <t>사실과 다른 회계처리로 인하여 과다납부한 금액의 세액공제명세서(별지 제52호의2서식)의 ⑨란의 연도별 공제금액을 기입합니다.</t>
        </r>
      </text>
    </comment>
    <comment ref="C76" authorId="0">
      <text>
        <r>
          <rPr>
            <sz val="9"/>
            <color indexed="81"/>
            <rFont val="굴림"/>
            <family val="3"/>
            <charset val="129"/>
          </rPr>
          <t>가산세액계산서(별지 제9호 서식)에 의하여 기입합니다(중간예납세액의 미납부로 인한 가산세를 합산하여 계산합니다).</t>
        </r>
      </text>
    </comment>
    <comment ref="C80" authorId="0">
      <text>
        <r>
          <rPr>
            <sz val="9"/>
            <color indexed="81"/>
            <rFont val="굴림"/>
            <family val="3"/>
            <charset val="129"/>
          </rPr>
          <t>가. 기한내 납부세액은 중간예납(중간예납을 고지한 경우 포함), 수시부과 및 원천납부세액을 각각 기입하되 가산세를 제외한 금액을 기입하고, 간접투자회사 등의 외국납부세액은 간접투자회사 등의 외국납부세액 계산서(별지 제11호 서식)의 ⑧공제(환급)신청금액을 기입합니다.
나.신고납부전 가산세액은 중간예납 미납부가산세 등을 말합니다.</t>
        </r>
      </text>
    </comment>
    <comment ref="E80" authorId="4">
      <text>
        <r>
          <rPr>
            <sz val="9"/>
            <color indexed="81"/>
            <rFont val="굴림"/>
            <family val="3"/>
            <charset val="129"/>
          </rPr>
          <t xml:space="preserve">중간예납세액: </t>
        </r>
        <r>
          <rPr>
            <sz val="9"/>
            <color indexed="81"/>
            <rFont val="MS Gothic"/>
            <family val="3"/>
            <charset val="128"/>
          </rPr>
          <t>｢</t>
        </r>
        <r>
          <rPr>
            <sz val="9"/>
            <color indexed="81"/>
            <rFont val="굴림"/>
            <family val="3"/>
            <charset val="129"/>
          </rPr>
          <t>조세특례제한법</t>
        </r>
        <r>
          <rPr>
            <sz val="9"/>
            <color indexed="81"/>
            <rFont val="MS Gothic"/>
            <family val="3"/>
            <charset val="128"/>
          </rPr>
          <t>｣</t>
        </r>
        <r>
          <rPr>
            <sz val="9"/>
            <color indexed="81"/>
            <rFont val="굴림"/>
            <family val="3"/>
            <charset val="129"/>
          </rPr>
          <t xml:space="preserve"> 제8조의4에 따라 환급받아간 세액을 정산할 때 추가로 납부할 세액이 있는 경우에는 중소기업 결손급 소급공제 세액 환급특례 정산서
(「조세특례제한법 시행규칙」별지제2호의6서식)의 </t>
        </r>
        <r>
          <rPr>
            <sz val="9"/>
            <color indexed="81"/>
            <rFont val="MS Gothic"/>
            <family val="3"/>
            <charset val="128"/>
          </rPr>
          <t>⑲</t>
        </r>
        <r>
          <rPr>
            <sz val="9"/>
            <color indexed="81"/>
            <rFont val="굴림"/>
            <family val="3"/>
            <charset val="129"/>
          </rPr>
          <t>중간예납세액 재정산란의 금액을 적습니다.</t>
        </r>
      </text>
    </comment>
  </commentList>
</comments>
</file>

<file path=xl/sharedStrings.xml><?xml version="1.0" encoding="utf-8"?>
<sst xmlns="http://schemas.openxmlformats.org/spreadsheetml/2006/main" count="132" uniqueCount="131">
  <si>
    <t>03</t>
  </si>
  <si>
    <t>04</t>
  </si>
  <si>
    <t>05</t>
  </si>
  <si>
    <t>06</t>
  </si>
  <si>
    <t>※ 관련서식</t>
    <phoneticPr fontId="3" type="noConversion"/>
  </si>
  <si>
    <t>표준손익계산서(일반법인용)</t>
    <phoneticPr fontId="3" type="noConversion"/>
  </si>
  <si>
    <t>표준손익계산서(금융법인용)</t>
    <phoneticPr fontId="3" type="noConversion"/>
  </si>
  <si>
    <t>法則 별지 52호의 2 서식</t>
    <phoneticPr fontId="3" type="noConversion"/>
  </si>
  <si>
    <t>공제감면 추가납부세액합계표(을)</t>
    <phoneticPr fontId="3" type="noConversion"/>
  </si>
  <si>
    <t>선박표준이익산출명세서</t>
    <phoneticPr fontId="3" type="noConversion"/>
  </si>
  <si>
    <t>소득금액조정합계표</t>
    <phoneticPr fontId="3" type="noConversion"/>
  </si>
  <si>
    <t>자본금과 적립금조정명세서(갑)</t>
    <phoneticPr fontId="3" type="noConversion"/>
  </si>
  <si>
    <t>가산세액계산서</t>
    <phoneticPr fontId="3" type="noConversion"/>
  </si>
  <si>
    <t>지점유보소득금액계산서</t>
    <phoneticPr fontId="3" type="noConversion"/>
  </si>
  <si>
    <t>소급공제법인세 환급신청서</t>
    <phoneticPr fontId="3" type="noConversion"/>
  </si>
  <si>
    <t>기부금조정명세서</t>
    <phoneticPr fontId="3" type="noConversion"/>
  </si>
  <si>
    <t>비과세소득명세서</t>
    <phoneticPr fontId="3" type="noConversion"/>
  </si>
  <si>
    <t>소득공제조정명세서</t>
    <phoneticPr fontId="3" type="noConversion"/>
  </si>
  <si>
    <t>공제감면 추가납부세액합계표(갑)</t>
    <phoneticPr fontId="3" type="noConversion"/>
  </si>
  <si>
    <t>간접투자회사 등 외국납부세액계산서</t>
    <phoneticPr fontId="3" type="noConversion"/>
  </si>
  <si>
    <t>법인세 과세표준 및 세액신고서</t>
    <phoneticPr fontId="3" type="noConversion"/>
  </si>
  <si>
    <t>법인세중간예납신고납부계산서</t>
    <phoneticPr fontId="3" type="noConversion"/>
  </si>
  <si>
    <t>농특세 과세표준 및 세액신고서</t>
    <phoneticPr fontId="3" type="noConversion"/>
  </si>
  <si>
    <t>농특세 과세대상 감면세액합계표</t>
    <phoneticPr fontId="3" type="noConversion"/>
  </si>
  <si>
    <t>(앞   쪽)</t>
    <phoneticPr fontId="3" type="noConversion"/>
  </si>
  <si>
    <t>법인세 과세표준 및 세액조정계산서</t>
    <phoneticPr fontId="3" type="noConversion"/>
  </si>
  <si>
    <t xml:space="preserve"> 101.결산서상당기순손익</t>
    <phoneticPr fontId="3" type="noConversion"/>
  </si>
  <si>
    <t>01</t>
    <phoneticPr fontId="3" type="noConversion"/>
  </si>
  <si>
    <t xml:space="preserve"> 133.감면분추가납부세액</t>
    <phoneticPr fontId="3" type="noConversion"/>
  </si>
  <si>
    <t>소득
금액
조정</t>
    <phoneticPr fontId="3" type="noConversion"/>
  </si>
  <si>
    <t xml:space="preserve"> 102.익금산입</t>
    <phoneticPr fontId="3" type="noConversion"/>
  </si>
  <si>
    <t>02</t>
    <phoneticPr fontId="3" type="noConversion"/>
  </si>
  <si>
    <t xml:space="preserve"> 103.손금산입</t>
    <phoneticPr fontId="3" type="noConversion"/>
  </si>
  <si>
    <t>양도
차익</t>
    <phoneticPr fontId="3" type="noConversion"/>
  </si>
  <si>
    <t xml:space="preserve"> 135.등기자산</t>
    <phoneticPr fontId="3" type="noConversion"/>
  </si>
  <si>
    <t xml:space="preserve"> 136.미등기자산</t>
    <phoneticPr fontId="3" type="noConversion"/>
  </si>
  <si>
    <t xml:space="preserve"> 105.기부금한도초과액</t>
    <phoneticPr fontId="3" type="noConversion"/>
  </si>
  <si>
    <t xml:space="preserve"> 137.비과세소득</t>
    <phoneticPr fontId="3" type="noConversion"/>
  </si>
  <si>
    <t xml:space="preserve"> 106.기부금한도초과
       이월액손금산입</t>
    <phoneticPr fontId="3" type="noConversion"/>
  </si>
  <si>
    <t>54</t>
    <phoneticPr fontId="3" type="noConversion"/>
  </si>
  <si>
    <t xml:space="preserve"> 107.각사업연도소득금액
       [104+105-106]</t>
    <phoneticPr fontId="3" type="noConversion"/>
  </si>
  <si>
    <t xml:space="preserve"> 139.세율</t>
    <phoneticPr fontId="3" type="noConversion"/>
  </si>
  <si>
    <t>② 과세표준계산</t>
    <phoneticPr fontId="3" type="noConversion"/>
  </si>
  <si>
    <t xml:space="preserve"> 140.산출세액</t>
    <phoneticPr fontId="3" type="noConversion"/>
  </si>
  <si>
    <t xml:space="preserve"> 109.이월결손금</t>
    <phoneticPr fontId="3" type="noConversion"/>
  </si>
  <si>
    <t>07</t>
    <phoneticPr fontId="3" type="noConversion"/>
  </si>
  <si>
    <t xml:space="preserve"> 141.감면세액</t>
    <phoneticPr fontId="3" type="noConversion"/>
  </si>
  <si>
    <t xml:space="preserve"> 110.비과세소득</t>
    <phoneticPr fontId="3" type="noConversion"/>
  </si>
  <si>
    <t>08</t>
    <phoneticPr fontId="3" type="noConversion"/>
  </si>
  <si>
    <t xml:space="preserve"> 111.소득공제</t>
    <phoneticPr fontId="3" type="noConversion"/>
  </si>
  <si>
    <t>09</t>
    <phoneticPr fontId="3" type="noConversion"/>
  </si>
  <si>
    <t xml:space="preserve"> 143.공제세액</t>
    <phoneticPr fontId="3" type="noConversion"/>
  </si>
  <si>
    <t>10</t>
    <phoneticPr fontId="3" type="noConversion"/>
  </si>
  <si>
    <t>55</t>
    <phoneticPr fontId="3" type="noConversion"/>
  </si>
  <si>
    <t>기납부세액</t>
    <phoneticPr fontId="3" type="noConversion"/>
  </si>
  <si>
    <t xml:space="preserve"> 114.세율</t>
    <phoneticPr fontId="3" type="noConversion"/>
  </si>
  <si>
    <t>11</t>
    <phoneticPr fontId="3" type="noConversion"/>
  </si>
  <si>
    <t xml:space="preserve"> 115.산출세액</t>
    <phoneticPr fontId="3" type="noConversion"/>
  </si>
  <si>
    <t>12</t>
    <phoneticPr fontId="3" type="noConversion"/>
  </si>
  <si>
    <t>13</t>
    <phoneticPr fontId="3" type="noConversion"/>
  </si>
  <si>
    <t>46</t>
    <phoneticPr fontId="3" type="noConversion"/>
  </si>
  <si>
    <t xml:space="preserve"> 117.세율</t>
    <phoneticPr fontId="3" type="noConversion"/>
  </si>
  <si>
    <t>14</t>
    <phoneticPr fontId="3" type="noConversion"/>
  </si>
  <si>
    <t xml:space="preserve"> 118.산출세액</t>
    <phoneticPr fontId="3" type="noConversion"/>
  </si>
  <si>
    <t>15</t>
    <phoneticPr fontId="3" type="noConversion"/>
  </si>
  <si>
    <t>16</t>
    <phoneticPr fontId="3" type="noConversion"/>
  </si>
  <si>
    <t>④ 납부할세액계산</t>
    <phoneticPr fontId="3" type="noConversion"/>
  </si>
  <si>
    <t>17</t>
    <phoneticPr fontId="3" type="noConversion"/>
  </si>
  <si>
    <t xml:space="preserve"> 122.차감세액</t>
    <phoneticPr fontId="3" type="noConversion"/>
  </si>
  <si>
    <t>18</t>
    <phoneticPr fontId="3" type="noConversion"/>
  </si>
  <si>
    <t>19</t>
    <phoneticPr fontId="3" type="noConversion"/>
  </si>
  <si>
    <t xml:space="preserve"> 124.가산세액</t>
    <phoneticPr fontId="3" type="noConversion"/>
  </si>
  <si>
    <t>20</t>
    <phoneticPr fontId="3" type="noConversion"/>
  </si>
  <si>
    <t>21</t>
    <phoneticPr fontId="3" type="noConversion"/>
  </si>
  <si>
    <t>기한내납부세액</t>
    <phoneticPr fontId="3" type="noConversion"/>
  </si>
  <si>
    <t xml:space="preserve"> 126.중간예납세액</t>
    <phoneticPr fontId="3" type="noConversion"/>
  </si>
  <si>
    <t xml:space="preserve"> 127.수시부과세액</t>
    <phoneticPr fontId="3" type="noConversion"/>
  </si>
  <si>
    <t xml:space="preserve"> 128.원천납부세액</t>
    <phoneticPr fontId="3" type="noConversion"/>
  </si>
  <si>
    <t xml:space="preserve"> 129.간접투자회사
 등의 외국납부세액 </t>
    <phoneticPr fontId="3" type="noConversion"/>
  </si>
  <si>
    <t xml:space="preserve"> 131.신고납부전
       가산세액</t>
    <phoneticPr fontId="3" type="noConversion"/>
  </si>
  <si>
    <t>210㎜×297㎜</t>
    <phoneticPr fontId="3" type="noConversion"/>
  </si>
  <si>
    <t>분납가능세액</t>
    <phoneticPr fontId="3" type="noConversion"/>
  </si>
  <si>
    <t>원천납부세액명세서(갑)</t>
    <phoneticPr fontId="3" type="noConversion"/>
  </si>
  <si>
    <t>원천납부세액명세서(을)</t>
    <phoneticPr fontId="3" type="noConversion"/>
  </si>
  <si>
    <t>사업연도</t>
    <phoneticPr fontId="3" type="noConversion"/>
  </si>
  <si>
    <t>사업자등록번호</t>
    <phoneticPr fontId="3" type="noConversion"/>
  </si>
  <si>
    <t>법인명</t>
    <phoneticPr fontId="3" type="noConversion"/>
  </si>
  <si>
    <t xml:space="preserve"> 138.과세표준
      [135+136-137]</t>
    <phoneticPr fontId="3" type="noConversion"/>
  </si>
  <si>
    <t xml:space="preserve"> 104.차가감소득금액
      [101+102-103]</t>
    <phoneticPr fontId="3" type="noConversion"/>
  </si>
  <si>
    <t xml:space="preserve"> 108.각사업연도소득금액
       [108=107]</t>
    <phoneticPr fontId="3" type="noConversion"/>
  </si>
  <si>
    <t xml:space="preserve"> 112.과세표준
    [108-109-110-111]</t>
    <phoneticPr fontId="3" type="noConversion"/>
  </si>
  <si>
    <t xml:space="preserve"> 113.과세표준 [112+159]</t>
    <phoneticPr fontId="3" type="noConversion"/>
  </si>
  <si>
    <t xml:space="preserve"> 119.합계[115+118]</t>
    <phoneticPr fontId="3" type="noConversion"/>
  </si>
  <si>
    <t xml:space="preserve"> 120.산출세액 [120=119]</t>
    <phoneticPr fontId="3" type="noConversion"/>
  </si>
  <si>
    <t xml:space="preserve"> 130.소계 [126+
    127+128+129]</t>
    <phoneticPr fontId="3" type="noConversion"/>
  </si>
  <si>
    <t xml:space="preserve"> 132.합계[130+131]</t>
    <phoneticPr fontId="3" type="noConversion"/>
  </si>
  <si>
    <t xml:space="preserve"> 134.차감납부할세액
      [125-132+133]</t>
    <phoneticPr fontId="3" type="noConversion"/>
  </si>
  <si>
    <t xml:space="preserve"> 142.차감세액
      [140-141]</t>
    <phoneticPr fontId="3" type="noConversion"/>
  </si>
  <si>
    <t>③ 산출세액계산</t>
    <phoneticPr fontId="3" type="noConversion"/>
  </si>
  <si>
    <r>
      <t xml:space="preserve"> 125.가감계
     [122-123+1</t>
    </r>
    <r>
      <rPr>
        <sz val="9"/>
        <rFont val="굴림"/>
        <family val="3"/>
        <charset val="129"/>
      </rPr>
      <t>24</t>
    </r>
    <r>
      <rPr>
        <sz val="9"/>
        <rFont val="굴림"/>
        <family val="3"/>
        <charset val="129"/>
      </rPr>
      <t>]</t>
    </r>
    <phoneticPr fontId="3" type="noConversion"/>
  </si>
  <si>
    <t>⑤ 토지등양도소득에대한법인세계산</t>
    <phoneticPr fontId="3" type="noConversion"/>
  </si>
  <si>
    <t xml:space="preserve"> 147.수시부과세액</t>
    <phoneticPr fontId="3" type="noConversion"/>
  </si>
  <si>
    <t xml:space="preserve"> 148.(        ) 세액</t>
    <phoneticPr fontId="3" type="noConversion"/>
  </si>
  <si>
    <t xml:space="preserve"> 150.차감납부할세액
       [146-149]</t>
    <phoneticPr fontId="3" type="noConversion"/>
  </si>
  <si>
    <r>
      <t xml:space="preserve"> 149</t>
    </r>
    <r>
      <rPr>
        <sz val="9"/>
        <rFont val="굴림"/>
        <family val="3"/>
        <charset val="129"/>
      </rPr>
      <t>.계 [14</t>
    </r>
    <r>
      <rPr>
        <sz val="9"/>
        <rFont val="굴림"/>
        <family val="3"/>
        <charset val="129"/>
      </rPr>
      <t>7</t>
    </r>
    <r>
      <rPr>
        <sz val="9"/>
        <rFont val="굴림"/>
        <family val="3"/>
        <charset val="129"/>
      </rPr>
      <t>+14</t>
    </r>
    <r>
      <rPr>
        <sz val="9"/>
        <rFont val="굴림"/>
        <family val="3"/>
        <charset val="129"/>
      </rPr>
      <t>8</t>
    </r>
    <r>
      <rPr>
        <sz val="9"/>
        <rFont val="굴림"/>
        <family val="3"/>
        <charset val="129"/>
      </rPr>
      <t>]</t>
    </r>
    <phoneticPr fontId="3" type="noConversion"/>
  </si>
  <si>
    <t xml:space="preserve"> 146.가감계
      [142-143+144+145]</t>
    <phoneticPr fontId="3" type="noConversion"/>
  </si>
  <si>
    <t xml:space="preserve"> 152.사실과 다른 회계처리
       경  정  세  액  공   제</t>
    <phoneticPr fontId="3" type="noConversion"/>
  </si>
  <si>
    <t xml:space="preserve"> 153.분납세액계산범위액
 [151-124-133-145-152+131]</t>
    <phoneticPr fontId="3" type="noConversion"/>
  </si>
  <si>
    <t xml:space="preserve"> 144.동업기업 법인세 배분액
(가산세 제외)</t>
    <phoneticPr fontId="3" type="noConversion"/>
  </si>
  <si>
    <t xml:space="preserve"> 145.가 산 세 액
(동업기업 배분액 포함)</t>
    <phoneticPr fontId="3" type="noConversion"/>
  </si>
  <si>
    <t xml:space="preserve"> 121.최저한세 적용대상
  공 제 감 면 세 액</t>
    <phoneticPr fontId="3" type="noConversion"/>
  </si>
  <si>
    <t xml:space="preserve"> 123.최저한세 적용제외
  공 제 감 면 세 액</t>
    <phoneticPr fontId="3" type="noConversion"/>
  </si>
  <si>
    <t>159.선박표준이익</t>
    <phoneticPr fontId="3" type="noConversion"/>
  </si>
  <si>
    <r>
      <t>5</t>
    </r>
    <r>
      <rPr>
        <sz val="9"/>
        <rFont val="굴림"/>
        <family val="3"/>
        <charset val="129"/>
      </rPr>
      <t>6</t>
    </r>
    <phoneticPr fontId="3" type="noConversion"/>
  </si>
  <si>
    <t>① 각사업연도소득계산</t>
    <phoneticPr fontId="3" type="noConversion"/>
  </si>
  <si>
    <t xml:space="preserve"> 116.지점유보소득
(「법인세법」제96조)</t>
    <phoneticPr fontId="3" type="noConversion"/>
  </si>
  <si>
    <t>⑥ 미환류소득법인세</t>
    <phoneticPr fontId="3" type="noConversion"/>
  </si>
  <si>
    <r>
      <t xml:space="preserve"> 1</t>
    </r>
    <r>
      <rPr>
        <sz val="9"/>
        <rFont val="굴림"/>
        <family val="3"/>
        <charset val="129"/>
      </rPr>
      <t>62</t>
    </r>
    <r>
      <rPr>
        <sz val="9"/>
        <rFont val="굴림"/>
        <family val="3"/>
        <charset val="129"/>
      </rPr>
      <t>.세   율</t>
    </r>
    <phoneticPr fontId="3" type="noConversion"/>
  </si>
  <si>
    <r>
      <t xml:space="preserve"> 1</t>
    </r>
    <r>
      <rPr>
        <sz val="9"/>
        <rFont val="굴림"/>
        <family val="3"/>
        <charset val="129"/>
      </rPr>
      <t>63</t>
    </r>
    <r>
      <rPr>
        <sz val="9"/>
        <rFont val="굴림"/>
        <family val="3"/>
        <charset val="129"/>
      </rPr>
      <t>.산 출 세 액</t>
    </r>
    <phoneticPr fontId="3" type="noConversion"/>
  </si>
  <si>
    <r>
      <t xml:space="preserve"> 1</t>
    </r>
    <r>
      <rPr>
        <sz val="9"/>
        <rFont val="굴림"/>
        <family val="3"/>
        <charset val="129"/>
      </rPr>
      <t>64</t>
    </r>
    <r>
      <rPr>
        <sz val="9"/>
        <rFont val="굴림"/>
        <family val="3"/>
        <charset val="129"/>
      </rPr>
      <t>.가 산 세 액</t>
    </r>
    <phoneticPr fontId="3" type="noConversion"/>
  </si>
  <si>
    <t xml:space="preserve"> 161.과세대상 미환류소득</t>
    <phoneticPr fontId="3" type="noConversion"/>
  </si>
  <si>
    <t xml:space="preserve"> 165.이자상당액</t>
    <phoneticPr fontId="3" type="noConversion"/>
  </si>
  <si>
    <r>
      <t>6</t>
    </r>
    <r>
      <rPr>
        <sz val="9"/>
        <rFont val="굴림"/>
        <family val="3"/>
        <charset val="129"/>
      </rPr>
      <t>0</t>
    </r>
    <phoneticPr fontId="3" type="noConversion"/>
  </si>
  <si>
    <r>
      <t>6</t>
    </r>
    <r>
      <rPr>
        <sz val="9"/>
        <rFont val="굴림"/>
        <family val="3"/>
        <charset val="129"/>
      </rPr>
      <t>1</t>
    </r>
    <phoneticPr fontId="3" type="noConversion"/>
  </si>
  <si>
    <t>⑦ 세액계</t>
    <phoneticPr fontId="3" type="noConversion"/>
  </si>
  <si>
    <r>
      <t>• 전자신고 대상서식(</t>
    </r>
    <r>
      <rPr>
        <b/>
        <u/>
        <sz val="9"/>
        <color indexed="17"/>
        <rFont val="굴림"/>
        <family val="3"/>
        <charset val="129"/>
      </rPr>
      <t>A101</t>
    </r>
    <r>
      <rPr>
        <sz val="9"/>
        <color indexed="56"/>
        <rFont val="굴림"/>
        <family val="3"/>
        <charset val="129"/>
      </rPr>
      <t>)
• 114.세율란은 당기순이익과세를 적용받는 경우 12%를 선택하고, 기타의 법인은 한계세율을 선택합니다
  (중간예납의 경우 과세표준×12÷6 이 3천억 초과인 경우 25%, 2백억~3천억인 경우 22%, 2억~200억 인 경우 20%, 2억 이하인 경우 10%)
• 분납할세액 기재란(153.~155.)은 서식 하단의 분납가능세액을 참조하여 기재하시기 바랍니다.
• 작성순서 : 표준손익계산서 → 각종 명세서 및 계산서 → 최저한세조정계산서 → 과세표준 및 세액조정계산서 →
                 과세표준 및 세액신고서</t>
    </r>
    <phoneticPr fontId="3" type="noConversion"/>
  </si>
  <si>
    <t xml:space="preserve"> 166.납부할 세액
   [163+164+165]</t>
    <phoneticPr fontId="3" type="noConversion"/>
  </si>
  <si>
    <r>
      <t xml:space="preserve"> 151.차감납부할세액계
    [134+150+1</t>
    </r>
    <r>
      <rPr>
        <sz val="9"/>
        <rFont val="굴림"/>
        <family val="3"/>
        <charset val="129"/>
      </rPr>
      <t>6</t>
    </r>
    <r>
      <rPr>
        <sz val="9"/>
        <rFont val="굴림"/>
        <family val="3"/>
        <charset val="129"/>
      </rPr>
      <t>6]</t>
    </r>
    <phoneticPr fontId="3" type="noConversion"/>
  </si>
  <si>
    <t xml:space="preserve"> 154.분납할 세액</t>
    <phoneticPr fontId="3" type="noConversion"/>
  </si>
  <si>
    <t xml:space="preserve"> 155.차감납부세액
    [151-152-154]</t>
    <phoneticPr fontId="3" type="noConversion"/>
  </si>
  <si>
    <r>
      <t>■ 법인세법 시행규칙[별지 제3호서식]</t>
    </r>
    <r>
      <rPr>
        <sz val="9"/>
        <color rgb="FF0000FF"/>
        <rFont val="굴림"/>
        <family val="3"/>
        <charset val="129"/>
      </rPr>
      <t xml:space="preserve"> &lt;개정 2023. 3. 20.&gt;</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</si>
</sst>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 #,##0_-;[Red]&quot;△&quot;#,##0_-;;"/>
    <numFmt numFmtId="177" formatCode="###\-##\-#####"/>
  </numFmts>
  <fonts count="22"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11"/>
      <name val="바탕"/>
      <family val="1"/>
      <charset val="129"/>
    </font>
    <font>
      <sz val="9"/>
      <color indexed="12"/>
      <name val="굴림"/>
      <family val="3"/>
      <charset val="129"/>
    </font>
    <font>
      <sz val="9"/>
      <color indexed="81"/>
      <name val="굴림"/>
      <family val="3"/>
      <charset val="129"/>
    </font>
    <font>
      <b/>
      <sz val="9"/>
      <name val="굴림"/>
      <family val="3"/>
      <charset val="129"/>
    </font>
    <font>
      <sz val="9"/>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indexed="81"/>
      <name val="Tahoma"/>
      <family val="2"/>
    </font>
    <font>
      <b/>
      <sz val="9"/>
      <color indexed="81"/>
      <name val="Tahoma"/>
      <family val="2"/>
    </font>
    <font>
      <sz val="9"/>
      <color indexed="81"/>
      <name val="돋움"/>
      <family val="3"/>
      <charset val="129"/>
    </font>
    <font>
      <sz val="9"/>
      <color indexed="10"/>
      <name val="굴림"/>
      <family val="3"/>
      <charset val="129"/>
    </font>
    <font>
      <sz val="9"/>
      <color rgb="FF0000FF"/>
      <name val="굴림"/>
      <family val="3"/>
      <charset val="129"/>
    </font>
    <font>
      <sz val="9"/>
      <color rgb="FFFF0000"/>
      <name val="굴림"/>
      <family val="3"/>
      <charset val="129"/>
    </font>
    <font>
      <b/>
      <sz val="10"/>
      <color rgb="FFFF0000"/>
      <name val="굴림"/>
      <family val="3"/>
      <charset val="129"/>
    </font>
    <font>
      <sz val="9"/>
      <color indexed="81"/>
      <name val="MS Gothic"/>
      <family val="3"/>
      <charset val="128"/>
    </font>
    <font>
      <sz val="9"/>
      <color theme="1"/>
      <name val="굴림"/>
      <family val="3"/>
      <charset val="129"/>
    </font>
  </fonts>
  <fills count="9">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38"/>
        <bgColor indexed="64"/>
      </patternFill>
    </fill>
    <fill>
      <patternFill patternType="solid">
        <fgColor indexed="28"/>
        <bgColor indexed="64"/>
      </patternFill>
    </fill>
    <fill>
      <patternFill patternType="solid">
        <fgColor indexed="24"/>
        <bgColor indexed="64"/>
      </patternFill>
    </fill>
    <fill>
      <patternFill patternType="solid">
        <fgColor indexed="36"/>
        <bgColor indexed="64"/>
      </patternFill>
    </fill>
    <fill>
      <patternFill patternType="solid">
        <fgColor theme="4" tint="0.79998168889431442"/>
        <bgColor indexed="64"/>
      </patternFill>
    </fill>
  </fills>
  <borders count="56">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9" fontId="2" fillId="0" borderId="0" applyFont="0" applyFill="0" applyBorder="0" applyAlignment="0" applyProtection="0">
      <alignment vertical="center"/>
    </xf>
    <xf numFmtId="0" fontId="5" fillId="0" borderId="2" applyNumberFormat="0" applyFont="0" applyFill="0" applyAlignment="0" applyProtection="0">
      <alignment vertical="center"/>
    </xf>
    <xf numFmtId="0" fontId="6" fillId="0" borderId="0" applyNumberFormat="0" applyFill="0" applyBorder="0" applyAlignment="0" applyProtection="0">
      <alignment vertical="top"/>
      <protection locked="0"/>
    </xf>
  </cellStyleXfs>
  <cellXfs count="189">
    <xf numFmtId="0" fontId="0" fillId="0" borderId="0" xfId="0">
      <alignment vertical="center"/>
    </xf>
    <xf numFmtId="0" fontId="2" fillId="0" borderId="0" xfId="0" applyFont="1">
      <alignment vertical="center"/>
    </xf>
    <xf numFmtId="0" fontId="5" fillId="0" borderId="0" xfId="0" applyFont="1">
      <alignment vertical="center"/>
    </xf>
    <xf numFmtId="0" fontId="9" fillId="0" borderId="0" xfId="0" applyFont="1">
      <alignment vertical="center"/>
    </xf>
    <xf numFmtId="0" fontId="9" fillId="0" borderId="0" xfId="0" applyFont="1" applyBorder="1">
      <alignment vertical="center"/>
    </xf>
    <xf numFmtId="0" fontId="9" fillId="0" borderId="0" xfId="0" applyFont="1" applyBorder="1" applyAlignment="1">
      <alignment horizontal="center" vertical="center"/>
    </xf>
    <xf numFmtId="0" fontId="8" fillId="0" borderId="0" xfId="0" applyFont="1" applyBorder="1" applyAlignment="1">
      <alignment horizontal="center" vertical="center" textRotation="255"/>
    </xf>
    <xf numFmtId="0" fontId="9" fillId="0" borderId="0" xfId="0" applyFont="1" applyBorder="1" applyAlignment="1">
      <alignment horizontal="left" vertical="center" wrapText="1" indent="1"/>
    </xf>
    <xf numFmtId="0" fontId="9" fillId="0" borderId="0" xfId="0" applyFont="1" applyBorder="1" applyAlignment="1">
      <alignment horizontal="left" vertical="center" indent="1"/>
    </xf>
    <xf numFmtId="49" fontId="9" fillId="0" borderId="0" xfId="0" applyNumberFormat="1" applyFont="1" applyBorder="1" applyAlignment="1">
      <alignment horizontal="center" vertical="center"/>
    </xf>
    <xf numFmtId="0" fontId="6" fillId="3" borderId="0" xfId="4" applyFont="1" applyFill="1" applyBorder="1" applyAlignment="1" applyProtection="1">
      <alignment vertical="center"/>
    </xf>
    <xf numFmtId="0" fontId="9" fillId="3" borderId="3" xfId="0" applyFont="1" applyFill="1" applyBorder="1">
      <alignment vertical="center"/>
    </xf>
    <xf numFmtId="0" fontId="9" fillId="3" borderId="0" xfId="0" applyFont="1" applyFill="1" applyBorder="1">
      <alignment vertical="center"/>
    </xf>
    <xf numFmtId="0" fontId="9" fillId="3" borderId="4" xfId="0" applyFont="1" applyFill="1" applyBorder="1">
      <alignment vertical="center"/>
    </xf>
    <xf numFmtId="0" fontId="9" fillId="0" borderId="0" xfId="0" applyFont="1" applyAlignment="1">
      <alignment horizontal="right" vertical="center"/>
    </xf>
    <xf numFmtId="0" fontId="11" fillId="0" borderId="0" xfId="0" applyFont="1">
      <alignment vertical="center"/>
    </xf>
    <xf numFmtId="0" fontId="9" fillId="0" borderId="5" xfId="0" applyFont="1" applyBorder="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10" xfId="0" applyFont="1" applyBorder="1">
      <alignment vertical="center"/>
    </xf>
    <xf numFmtId="0" fontId="8" fillId="0" borderId="37" xfId="0" applyFont="1" applyBorder="1" applyAlignment="1">
      <alignment horizontal="center" vertical="center" textRotation="255"/>
    </xf>
    <xf numFmtId="0" fontId="8" fillId="0" borderId="38" xfId="0" applyFont="1" applyBorder="1" applyAlignment="1">
      <alignment horizontal="center" vertical="center" textRotation="255"/>
    </xf>
    <xf numFmtId="0" fontId="8" fillId="0" borderId="24" xfId="0" applyFont="1" applyBorder="1" applyAlignment="1">
      <alignment horizontal="center" vertical="center" textRotation="255"/>
    </xf>
    <xf numFmtId="0" fontId="9" fillId="0" borderId="52" xfId="0" applyFont="1" applyBorder="1" applyAlignment="1">
      <alignment horizontal="left" vertical="center" wrapText="1"/>
    </xf>
    <xf numFmtId="0" fontId="9" fillId="0" borderId="15" xfId="0" applyFont="1" applyBorder="1" applyAlignment="1">
      <alignment horizontal="left" vertical="center"/>
    </xf>
    <xf numFmtId="0" fontId="9" fillId="0" borderId="41" xfId="0" applyFont="1" applyBorder="1" applyAlignment="1">
      <alignment horizontal="left" vertical="center"/>
    </xf>
    <xf numFmtId="0" fontId="9" fillId="0" borderId="2" xfId="0" applyFont="1" applyBorder="1" applyAlignment="1">
      <alignment horizontal="left" vertical="center"/>
    </xf>
    <xf numFmtId="0" fontId="9" fillId="0" borderId="41" xfId="0" applyFont="1" applyBorder="1" applyAlignment="1">
      <alignment horizontal="left" vertical="center" wrapText="1"/>
    </xf>
    <xf numFmtId="0" fontId="9" fillId="0" borderId="42" xfId="0" applyFont="1" applyBorder="1" applyAlignment="1">
      <alignment horizontal="left" vertical="center"/>
    </xf>
    <xf numFmtId="0" fontId="9" fillId="0" borderId="17" xfId="0" applyFont="1" applyBorder="1" applyAlignment="1">
      <alignment horizontal="left" vertical="center"/>
    </xf>
    <xf numFmtId="49" fontId="9" fillId="0" borderId="30" xfId="0" applyNumberFormat="1" applyFont="1" applyBorder="1" applyAlignment="1">
      <alignment horizontal="center" vertical="center"/>
    </xf>
    <xf numFmtId="49" fontId="9" fillId="0" borderId="53" xfId="0" applyNumberFormat="1" applyFont="1" applyBorder="1" applyAlignment="1">
      <alignment horizontal="center" vertical="center"/>
    </xf>
    <xf numFmtId="49" fontId="9" fillId="0" borderId="33" xfId="0" applyNumberFormat="1" applyFont="1" applyBorder="1" applyAlignment="1">
      <alignment horizontal="center" vertical="center"/>
    </xf>
    <xf numFmtId="49" fontId="9" fillId="0" borderId="54" xfId="0" applyNumberFormat="1" applyFont="1" applyBorder="1" applyAlignment="1">
      <alignment horizontal="center" vertical="center"/>
    </xf>
    <xf numFmtId="49" fontId="9" fillId="0" borderId="34" xfId="0" applyNumberFormat="1" applyFont="1" applyBorder="1" applyAlignment="1">
      <alignment horizontal="center" vertical="center"/>
    </xf>
    <xf numFmtId="49" fontId="9" fillId="0" borderId="55" xfId="0" applyNumberFormat="1" applyFont="1" applyBorder="1" applyAlignment="1">
      <alignment horizontal="center" vertical="center"/>
    </xf>
    <xf numFmtId="0" fontId="9" fillId="0" borderId="31" xfId="0" applyFont="1" applyBorder="1" applyAlignment="1">
      <alignment horizontal="left" vertical="center"/>
    </xf>
    <xf numFmtId="0" fontId="9" fillId="0" borderId="53" xfId="0" applyFont="1" applyBorder="1" applyAlignment="1">
      <alignment horizontal="left" vertical="center"/>
    </xf>
    <xf numFmtId="0" fontId="9" fillId="0" borderId="0" xfId="0" applyFont="1" applyBorder="1" applyAlignment="1">
      <alignment horizontal="left" vertical="center"/>
    </xf>
    <xf numFmtId="0" fontId="9" fillId="0" borderId="54" xfId="0" applyFont="1" applyBorder="1" applyAlignment="1">
      <alignment horizontal="left" vertical="center"/>
    </xf>
    <xf numFmtId="0" fontId="9" fillId="0" borderId="35" xfId="0" applyFont="1" applyBorder="1" applyAlignment="1">
      <alignment horizontal="left" vertical="center"/>
    </xf>
    <xf numFmtId="0" fontId="9" fillId="0" borderId="55" xfId="0" applyFont="1" applyBorder="1" applyAlignment="1">
      <alignment horizontal="left" vertical="center"/>
    </xf>
    <xf numFmtId="49" fontId="9" fillId="0" borderId="2" xfId="0" applyNumberFormat="1" applyFont="1" applyBorder="1" applyAlignment="1">
      <alignment horizontal="center" vertical="center"/>
    </xf>
    <xf numFmtId="0" fontId="1" fillId="0" borderId="15" xfId="0" applyFont="1" applyBorder="1" applyAlignment="1">
      <alignment horizontal="left" vertical="center" wrapText="1"/>
    </xf>
    <xf numFmtId="0" fontId="1" fillId="0" borderId="15" xfId="0" applyFont="1" applyBorder="1" applyAlignment="1">
      <alignment horizontal="left" vertical="center"/>
    </xf>
    <xf numFmtId="0" fontId="1" fillId="0" borderId="2" xfId="0" applyFont="1" applyBorder="1" applyAlignment="1">
      <alignment horizontal="left" vertical="center"/>
    </xf>
    <xf numFmtId="0" fontId="0" fillId="0" borderId="15" xfId="0" applyFont="1" applyBorder="1" applyAlignment="1">
      <alignment horizontal="left" vertical="center" wrapText="1"/>
    </xf>
    <xf numFmtId="0" fontId="0" fillId="0" borderId="2" xfId="0" applyFont="1" applyBorder="1" applyAlignment="1">
      <alignment horizontal="left" vertical="center" wrapText="1"/>
    </xf>
    <xf numFmtId="0" fontId="0" fillId="0" borderId="2" xfId="0" applyFont="1" applyBorder="1" applyAlignment="1">
      <alignment horizontal="left" vertical="center"/>
    </xf>
    <xf numFmtId="0" fontId="9" fillId="0" borderId="0" xfId="0" applyFont="1" applyBorder="1" applyAlignment="1">
      <alignment horizontal="center" vertical="center"/>
    </xf>
    <xf numFmtId="0" fontId="9" fillId="0" borderId="2" xfId="0" applyFont="1" applyBorder="1" applyAlignment="1">
      <alignment horizontal="left" vertical="center" wrapText="1"/>
    </xf>
    <xf numFmtId="49" fontId="9" fillId="0" borderId="15"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xf>
    <xf numFmtId="0" fontId="9" fillId="0" borderId="15" xfId="0" applyFont="1" applyBorder="1" applyAlignment="1">
      <alignment horizontal="left" vertical="center" wrapText="1"/>
    </xf>
    <xf numFmtId="9" fontId="9" fillId="5" borderId="2" xfId="2" applyNumberFormat="1" applyFont="1" applyFill="1" applyBorder="1" applyAlignment="1">
      <alignment horizontal="right" vertical="center"/>
    </xf>
    <xf numFmtId="9" fontId="9" fillId="5" borderId="14" xfId="2" applyNumberFormat="1" applyFont="1" applyFill="1" applyBorder="1" applyAlignment="1">
      <alignment horizontal="right" vertical="center"/>
    </xf>
    <xf numFmtId="9" fontId="9" fillId="0" borderId="2" xfId="2" applyFont="1" applyBorder="1" applyAlignment="1">
      <alignment horizontal="right" vertical="center"/>
    </xf>
    <xf numFmtId="9" fontId="9" fillId="0" borderId="14" xfId="2" applyFont="1" applyBorder="1" applyAlignment="1">
      <alignment horizontal="right" vertical="center"/>
    </xf>
    <xf numFmtId="0" fontId="9" fillId="7" borderId="49" xfId="0" applyFont="1" applyFill="1" applyBorder="1" applyAlignment="1">
      <alignment horizontal="left" vertical="center" indent="1"/>
    </xf>
    <xf numFmtId="0" fontId="9" fillId="7" borderId="50" xfId="0" applyFont="1" applyFill="1" applyBorder="1" applyAlignment="1">
      <alignment horizontal="left" vertical="center" indent="1"/>
    </xf>
    <xf numFmtId="0" fontId="9" fillId="7" borderId="51" xfId="0" applyFont="1" applyFill="1" applyBorder="1" applyAlignment="1">
      <alignment horizontal="left" vertical="center" indent="1"/>
    </xf>
    <xf numFmtId="176" fontId="9" fillId="4" borderId="49" xfId="1" applyFont="1" applyFill="1" applyBorder="1">
      <alignment horizontal="right" vertical="center" shrinkToFit="1"/>
    </xf>
    <xf numFmtId="176" fontId="9" fillId="4" borderId="50" xfId="1" applyFont="1" applyFill="1" applyBorder="1">
      <alignment horizontal="right" vertical="center" shrinkToFit="1"/>
    </xf>
    <xf numFmtId="176" fontId="9" fillId="4" borderId="51" xfId="1" applyFont="1" applyFill="1" applyBorder="1">
      <alignment horizontal="right" vertical="center" shrinkToFit="1"/>
    </xf>
    <xf numFmtId="0" fontId="9" fillId="0" borderId="2" xfId="0" applyNumberFormat="1" applyFont="1" applyBorder="1" applyAlignment="1">
      <alignment horizontal="center" vertical="center"/>
    </xf>
    <xf numFmtId="176" fontId="9" fillId="0" borderId="2" xfId="1" applyFont="1" applyFill="1" applyBorder="1">
      <alignment horizontal="right" vertical="center" shrinkToFit="1"/>
    </xf>
    <xf numFmtId="176" fontId="9" fillId="0" borderId="14" xfId="1" applyFont="1" applyFill="1" applyBorder="1">
      <alignment horizontal="right" vertical="center" shrinkToFit="1"/>
    </xf>
    <xf numFmtId="49" fontId="9" fillId="0" borderId="17" xfId="0" applyNumberFormat="1" applyFont="1" applyBorder="1" applyAlignment="1">
      <alignment horizontal="center" vertical="center"/>
    </xf>
    <xf numFmtId="176" fontId="9" fillId="4" borderId="2" xfId="1" applyFont="1" applyFill="1" applyBorder="1">
      <alignment horizontal="right" vertical="center" shrinkToFit="1"/>
    </xf>
    <xf numFmtId="176" fontId="9" fillId="4" borderId="14" xfId="1" applyFont="1" applyFill="1" applyBorder="1">
      <alignment horizontal="right" vertical="center" shrinkToFit="1"/>
    </xf>
    <xf numFmtId="176" fontId="9" fillId="4" borderId="17" xfId="1" applyFont="1" applyFill="1" applyBorder="1">
      <alignment horizontal="right" vertical="center" shrinkToFit="1"/>
    </xf>
    <xf numFmtId="176" fontId="9" fillId="4" borderId="18" xfId="1" applyFont="1" applyFill="1" applyBorder="1">
      <alignment horizontal="right" vertical="center" shrinkToFit="1"/>
    </xf>
    <xf numFmtId="0" fontId="9" fillId="0" borderId="2" xfId="0" applyFont="1" applyBorder="1" applyAlignment="1">
      <alignment horizontal="center" vertical="center" textRotation="255"/>
    </xf>
    <xf numFmtId="0" fontId="9" fillId="0" borderId="17" xfId="0" applyFont="1" applyBorder="1" applyAlignment="1">
      <alignment horizontal="center" vertical="center" textRotation="255"/>
    </xf>
    <xf numFmtId="0" fontId="21" fillId="0" borderId="2" xfId="0" applyFont="1" applyBorder="1" applyAlignment="1">
      <alignment horizontal="left" vertical="center" wrapText="1"/>
    </xf>
    <xf numFmtId="0" fontId="21" fillId="0" borderId="2" xfId="0" applyFont="1" applyBorder="1" applyAlignment="1">
      <alignment horizontal="left" vertical="center"/>
    </xf>
    <xf numFmtId="0" fontId="6" fillId="3" borderId="0" xfId="4" applyFill="1" applyBorder="1" applyAlignment="1" applyProtection="1">
      <alignment vertical="center"/>
    </xf>
    <xf numFmtId="49" fontId="9" fillId="6" borderId="15" xfId="0" applyNumberFormat="1" applyFont="1" applyFill="1" applyBorder="1" applyAlignment="1">
      <alignment horizontal="center" vertical="center"/>
    </xf>
    <xf numFmtId="49" fontId="9" fillId="6" borderId="2" xfId="0" applyNumberFormat="1" applyFont="1" applyFill="1" applyBorder="1" applyAlignment="1">
      <alignment horizontal="center" vertical="center"/>
    </xf>
    <xf numFmtId="176" fontId="9" fillId="4" borderId="15" xfId="1" applyFont="1" applyFill="1" applyBorder="1">
      <alignment horizontal="right" vertical="center" shrinkToFit="1"/>
    </xf>
    <xf numFmtId="176" fontId="9" fillId="4" borderId="16" xfId="1" applyFont="1" applyFill="1" applyBorder="1">
      <alignment horizontal="right" vertical="center" shrinkToFit="1"/>
    </xf>
    <xf numFmtId="0" fontId="9" fillId="0" borderId="15" xfId="0" applyNumberFormat="1" applyFont="1" applyBorder="1" applyAlignment="1">
      <alignment horizontal="center" vertical="center"/>
    </xf>
    <xf numFmtId="49" fontId="9" fillId="0" borderId="15" xfId="0" applyNumberFormat="1" applyFont="1" applyBorder="1" applyAlignment="1">
      <alignment horizontal="center" vertical="center"/>
    </xf>
    <xf numFmtId="0" fontId="0" fillId="0" borderId="2" xfId="0" applyBorder="1" applyAlignment="1">
      <alignment horizontal="left" vertical="center" wrapText="1"/>
    </xf>
    <xf numFmtId="176" fontId="9" fillId="8" borderId="2" xfId="1" applyFont="1" applyFill="1" applyBorder="1">
      <alignment horizontal="right" vertical="center" shrinkToFit="1"/>
    </xf>
    <xf numFmtId="176" fontId="9" fillId="8" borderId="14" xfId="1" applyFont="1" applyFill="1" applyBorder="1">
      <alignment horizontal="right" vertical="center" shrinkToFit="1"/>
    </xf>
    <xf numFmtId="0" fontId="11" fillId="0" borderId="0" xfId="0" applyFont="1" applyAlignment="1">
      <alignment horizontal="center" vertical="center"/>
    </xf>
    <xf numFmtId="0" fontId="8" fillId="0" borderId="19"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1" xfId="0" applyFont="1" applyBorder="1" applyAlignment="1">
      <alignment horizontal="center" vertical="center" textRotation="255"/>
    </xf>
    <xf numFmtId="176" fontId="9" fillId="8" borderId="15" xfId="1" applyFont="1" applyFill="1" applyBorder="1">
      <alignment horizontal="right" vertical="center" shrinkToFit="1"/>
    </xf>
    <xf numFmtId="176" fontId="9" fillId="8" borderId="16" xfId="1" applyFont="1" applyFill="1" applyBorder="1">
      <alignment horizontal="right" vertical="center" shrinkToFit="1"/>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6" fillId="3" borderId="0" xfId="4" applyFont="1" applyFill="1" applyBorder="1" applyAlignment="1" applyProtection="1">
      <alignment vertical="center"/>
    </xf>
    <xf numFmtId="176" fontId="9" fillId="0" borderId="15" xfId="1" applyFont="1" applyFill="1" applyBorder="1">
      <alignment horizontal="right" vertical="center" shrinkToFit="1"/>
    </xf>
    <xf numFmtId="176" fontId="9" fillId="0" borderId="16" xfId="1" applyFont="1" applyFill="1" applyBorder="1">
      <alignment horizontal="right" vertical="center" shrinkToFit="1"/>
    </xf>
    <xf numFmtId="0" fontId="8" fillId="6" borderId="46" xfId="0" applyFont="1" applyFill="1" applyBorder="1" applyAlignment="1">
      <alignment horizontal="left" vertical="center" indent="1"/>
    </xf>
    <xf numFmtId="0" fontId="8" fillId="6" borderId="47" xfId="0" applyFont="1" applyFill="1" applyBorder="1" applyAlignment="1">
      <alignment horizontal="left" vertical="center" indent="1"/>
    </xf>
    <xf numFmtId="0" fontId="8" fillId="6" borderId="48" xfId="0" applyFont="1" applyFill="1" applyBorder="1" applyAlignment="1">
      <alignment horizontal="left" vertical="center" indent="1"/>
    </xf>
    <xf numFmtId="0" fontId="9" fillId="0" borderId="15" xfId="0" applyFont="1" applyBorder="1" applyAlignment="1">
      <alignment horizontal="center" vertical="center" wrapText="1"/>
    </xf>
    <xf numFmtId="0" fontId="9" fillId="0" borderId="15" xfId="0" applyFont="1" applyBorder="1" applyAlignment="1">
      <alignment horizontal="center" vertical="center"/>
    </xf>
    <xf numFmtId="0" fontId="10" fillId="0" borderId="43" xfId="0" applyFont="1" applyBorder="1" applyAlignment="1">
      <alignment horizontal="left" vertical="center" wrapText="1" indent="1"/>
    </xf>
    <xf numFmtId="0" fontId="10" fillId="0" borderId="44" xfId="0" applyFont="1" applyBorder="1" applyAlignment="1">
      <alignment horizontal="left" vertical="center" wrapText="1" indent="1"/>
    </xf>
    <xf numFmtId="0" fontId="10" fillId="0" borderId="45" xfId="0" applyFont="1" applyBorder="1" applyAlignment="1">
      <alignment horizontal="left" vertical="center" wrapText="1" indent="1"/>
    </xf>
    <xf numFmtId="176" fontId="9" fillId="4" borderId="2" xfId="1" quotePrefix="1" applyFont="1" applyFill="1" applyBorder="1">
      <alignment horizontal="right" vertical="center" shrinkToFit="1"/>
    </xf>
    <xf numFmtId="0" fontId="1" fillId="0" borderId="39" xfId="0" applyFont="1" applyBorder="1" applyAlignment="1">
      <alignment horizontal="left" vertical="center" wrapText="1"/>
    </xf>
    <xf numFmtId="0" fontId="1" fillId="0" borderId="40" xfId="0" applyFont="1" applyBorder="1" applyAlignment="1">
      <alignment horizontal="left" vertical="center" wrapText="1"/>
    </xf>
    <xf numFmtId="0" fontId="1" fillId="0" borderId="41" xfId="0" applyFont="1" applyBorder="1" applyAlignment="1">
      <alignment horizontal="left" vertical="center" wrapText="1"/>
    </xf>
    <xf numFmtId="0" fontId="0" fillId="0" borderId="39"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42" xfId="0" applyFont="1" applyBorder="1" applyAlignment="1">
      <alignment horizontal="left" vertical="center" wrapText="1"/>
    </xf>
    <xf numFmtId="0" fontId="18" fillId="0" borderId="30" xfId="0" applyFont="1" applyBorder="1" applyAlignment="1">
      <alignment horizontal="left" vertical="center" wrapText="1"/>
    </xf>
    <xf numFmtId="0" fontId="18" fillId="0" borderId="31" xfId="0" applyFont="1" applyBorder="1" applyAlignment="1">
      <alignment horizontal="left" vertical="center" wrapText="1"/>
    </xf>
    <xf numFmtId="0" fontId="18" fillId="0" borderId="53" xfId="0" applyFont="1" applyBorder="1" applyAlignment="1">
      <alignment horizontal="left" vertical="center" wrapText="1"/>
    </xf>
    <xf numFmtId="0" fontId="18" fillId="0" borderId="34" xfId="0" applyFont="1" applyBorder="1" applyAlignment="1">
      <alignment horizontal="left" vertical="center" wrapText="1"/>
    </xf>
    <xf numFmtId="0" fontId="18" fillId="0" borderId="35" xfId="0" applyFont="1" applyBorder="1" applyAlignment="1">
      <alignment horizontal="left" vertical="center" wrapText="1"/>
    </xf>
    <xf numFmtId="0" fontId="18" fillId="0" borderId="55" xfId="0" applyFont="1" applyBorder="1" applyAlignment="1">
      <alignment horizontal="left" vertical="center" wrapText="1"/>
    </xf>
    <xf numFmtId="0" fontId="0" fillId="0" borderId="38" xfId="0" applyBorder="1" applyAlignment="1">
      <alignment horizontal="center" vertical="center" textRotation="255"/>
    </xf>
    <xf numFmtId="0" fontId="0" fillId="0" borderId="24" xfId="0" applyBorder="1" applyAlignment="1">
      <alignment horizontal="center" vertical="center" textRotation="255"/>
    </xf>
    <xf numFmtId="0" fontId="18" fillId="0" borderId="2" xfId="0" applyNumberFormat="1" applyFont="1" applyBorder="1" applyAlignment="1">
      <alignment horizontal="center" vertical="center"/>
    </xf>
    <xf numFmtId="49" fontId="18" fillId="0" borderId="2" xfId="0" applyNumberFormat="1" applyFont="1" applyBorder="1" applyAlignment="1">
      <alignment horizontal="center" vertical="center"/>
    </xf>
    <xf numFmtId="49" fontId="18" fillId="0" borderId="17" xfId="0" applyNumberFormat="1" applyFont="1" applyBorder="1" applyAlignment="1">
      <alignment horizontal="center" vertical="center"/>
    </xf>
    <xf numFmtId="0" fontId="18" fillId="0" borderId="11" xfId="0" applyFont="1" applyBorder="1" applyAlignment="1">
      <alignment horizontal="left" vertical="center" wrapText="1"/>
    </xf>
    <xf numFmtId="0" fontId="18" fillId="0" borderId="9" xfId="0" applyFont="1" applyBorder="1" applyAlignment="1">
      <alignment horizontal="left" vertical="center" wrapText="1"/>
    </xf>
    <xf numFmtId="0" fontId="18" fillId="0" borderId="29" xfId="0" applyFont="1" applyBorder="1" applyAlignment="1">
      <alignment horizontal="left" vertical="center" wrapText="1"/>
    </xf>
    <xf numFmtId="0" fontId="0" fillId="0" borderId="2" xfId="0" applyNumberFormat="1" applyBorder="1" applyAlignment="1">
      <alignment horizontal="center" vertical="center"/>
    </xf>
    <xf numFmtId="0" fontId="1" fillId="0" borderId="2"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0" fillId="0" borderId="2" xfId="0" applyNumberFormat="1" applyFont="1" applyBorder="1" applyAlignment="1">
      <alignment horizontal="center" vertical="center"/>
    </xf>
    <xf numFmtId="49" fontId="0" fillId="0" borderId="2" xfId="0" applyNumberFormat="1" applyFont="1" applyBorder="1" applyAlignment="1">
      <alignment horizontal="center" vertical="center"/>
    </xf>
    <xf numFmtId="0" fontId="0" fillId="0" borderId="27" xfId="0" applyBorder="1" applyAlignment="1">
      <alignment horizontal="left" vertical="center" wrapText="1"/>
    </xf>
    <xf numFmtId="0" fontId="0" fillId="0" borderId="6" xfId="0" applyBorder="1" applyAlignment="1">
      <alignment horizontal="left" vertical="center" wrapText="1"/>
    </xf>
    <xf numFmtId="0" fontId="0" fillId="0" borderId="28" xfId="0" applyBorder="1" applyAlignment="1">
      <alignment horizontal="left" vertical="center" wrapText="1"/>
    </xf>
    <xf numFmtId="0" fontId="0" fillId="0" borderId="11" xfId="0" applyBorder="1" applyAlignment="1">
      <alignment horizontal="left" vertical="center" wrapText="1"/>
    </xf>
    <xf numFmtId="0" fontId="0" fillId="0" borderId="9" xfId="0" applyBorder="1" applyAlignment="1">
      <alignment horizontal="left" vertical="center" wrapText="1"/>
    </xf>
    <xf numFmtId="0" fontId="0" fillId="0" borderId="29" xfId="0" applyBorder="1" applyAlignment="1">
      <alignment horizontal="left" vertical="center" wrapText="1"/>
    </xf>
    <xf numFmtId="49" fontId="9" fillId="0" borderId="27" xfId="0" applyNumberFormat="1" applyFont="1" applyBorder="1" applyAlignment="1">
      <alignment horizontal="center" vertical="center"/>
    </xf>
    <xf numFmtId="49" fontId="9" fillId="0" borderId="28" xfId="0" applyNumberFormat="1" applyFont="1" applyBorder="1" applyAlignment="1">
      <alignment horizontal="center" vertical="center"/>
    </xf>
    <xf numFmtId="49" fontId="9" fillId="0" borderId="11" xfId="0" applyNumberFormat="1" applyFont="1" applyBorder="1" applyAlignment="1">
      <alignment horizontal="center" vertical="center"/>
    </xf>
    <xf numFmtId="49" fontId="9" fillId="0" borderId="29" xfId="0" applyNumberFormat="1" applyFont="1" applyBorder="1" applyAlignment="1">
      <alignment horizontal="center" vertical="center"/>
    </xf>
    <xf numFmtId="176" fontId="9" fillId="8" borderId="27" xfId="1" applyFont="1" applyFill="1" applyBorder="1" applyAlignment="1">
      <alignment horizontal="right" vertical="center" shrinkToFit="1"/>
    </xf>
    <xf numFmtId="176" fontId="9" fillId="8" borderId="6" xfId="1" applyFont="1" applyFill="1" applyBorder="1" applyAlignment="1">
      <alignment horizontal="right" vertical="center" shrinkToFit="1"/>
    </xf>
    <xf numFmtId="176" fontId="9" fillId="8" borderId="7" xfId="1" applyFont="1" applyFill="1" applyBorder="1" applyAlignment="1">
      <alignment horizontal="right" vertical="center" shrinkToFit="1"/>
    </xf>
    <xf numFmtId="176" fontId="9" fillId="8" borderId="11" xfId="1" applyFont="1" applyFill="1" applyBorder="1" applyAlignment="1">
      <alignment horizontal="right" vertical="center" shrinkToFit="1"/>
    </xf>
    <xf numFmtId="176" fontId="9" fillId="8" borderId="9" xfId="1" applyFont="1" applyFill="1" applyBorder="1" applyAlignment="1">
      <alignment horizontal="right" vertical="center" shrinkToFit="1"/>
    </xf>
    <xf numFmtId="176" fontId="9" fillId="8" borderId="10" xfId="1" applyFont="1" applyFill="1" applyBorder="1" applyAlignment="1">
      <alignment horizontal="right" vertical="center" shrinkToFit="1"/>
    </xf>
    <xf numFmtId="0" fontId="0" fillId="0" borderId="2" xfId="0" applyBorder="1" applyAlignment="1">
      <alignment horizontal="center" vertical="center" textRotation="255"/>
    </xf>
    <xf numFmtId="0" fontId="1" fillId="0" borderId="2" xfId="0" applyFont="1" applyBorder="1" applyAlignment="1">
      <alignment horizontal="left" vertical="center" wrapText="1"/>
    </xf>
    <xf numFmtId="0" fontId="9" fillId="0" borderId="39" xfId="0" applyFont="1" applyBorder="1" applyAlignment="1">
      <alignment horizontal="left" vertical="center" wrapText="1"/>
    </xf>
    <xf numFmtId="0" fontId="9" fillId="0" borderId="40" xfId="0" applyFont="1" applyBorder="1" applyAlignment="1">
      <alignment horizontal="left" vertical="center" wrapText="1"/>
    </xf>
    <xf numFmtId="0" fontId="2" fillId="8" borderId="22" xfId="0" applyFont="1" applyFill="1" applyBorder="1" applyAlignment="1">
      <alignment horizontal="center" vertical="center"/>
    </xf>
    <xf numFmtId="0" fontId="2" fillId="8" borderId="23" xfId="0" applyFont="1" applyFill="1" applyBorder="1" applyAlignment="1">
      <alignment horizontal="center" vertical="center"/>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11" fillId="0" borderId="25" xfId="0" applyFont="1" applyFill="1" applyBorder="1" applyAlignment="1">
      <alignment horizontal="left" vertical="center" indent="1"/>
    </xf>
    <xf numFmtId="0" fontId="11" fillId="0" borderId="26" xfId="0" applyFont="1" applyFill="1" applyBorder="1" applyAlignment="1">
      <alignment horizontal="left" vertical="center" indent="1"/>
    </xf>
    <xf numFmtId="0" fontId="19" fillId="0" borderId="27" xfId="0" applyFont="1" applyBorder="1" applyAlignment="1">
      <alignment horizontal="center" vertical="center"/>
    </xf>
    <xf numFmtId="0" fontId="19" fillId="0" borderId="6" xfId="0" applyFont="1" applyBorder="1" applyAlignment="1">
      <alignment horizontal="center" vertical="center"/>
    </xf>
    <xf numFmtId="0" fontId="19" fillId="0" borderId="28" xfId="0" applyFont="1" applyBorder="1" applyAlignment="1">
      <alignment horizontal="center" vertical="center"/>
    </xf>
    <xf numFmtId="0" fontId="19" fillId="0" borderId="11" xfId="0" applyFont="1" applyBorder="1" applyAlignment="1">
      <alignment horizontal="center" vertical="center"/>
    </xf>
    <xf numFmtId="0" fontId="19" fillId="0" borderId="9" xfId="0" applyFont="1" applyBorder="1" applyAlignment="1">
      <alignment horizontal="center" vertical="center"/>
    </xf>
    <xf numFmtId="0" fontId="19" fillId="0" borderId="29" xfId="0" applyFont="1" applyBorder="1" applyAlignment="1">
      <alignment horizontal="center" vertical="center"/>
    </xf>
    <xf numFmtId="0" fontId="2" fillId="0" borderId="6"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9" xfId="0" applyFont="1" applyBorder="1" applyAlignment="1">
      <alignment horizontal="center" vertical="center" wrapText="1"/>
    </xf>
    <xf numFmtId="0" fontId="2" fillId="8" borderId="27"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28"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29" xfId="0" applyFont="1" applyFill="1" applyBorder="1" applyAlignment="1">
      <alignment horizontal="center" vertical="center" wrapText="1"/>
    </xf>
    <xf numFmtId="0" fontId="2" fillId="0" borderId="15" xfId="0" applyFont="1" applyBorder="1" applyAlignment="1">
      <alignment horizontal="center" vertical="center"/>
    </xf>
    <xf numFmtId="0" fontId="2" fillId="0" borderId="17" xfId="0" applyFont="1" applyBorder="1" applyAlignment="1">
      <alignment horizontal="center" vertical="center"/>
    </xf>
    <xf numFmtId="177" fontId="2" fillId="8" borderId="12" xfId="0" applyNumberFormat="1" applyFont="1" applyFill="1" applyBorder="1" applyAlignment="1">
      <alignment horizontal="center" vertical="center"/>
    </xf>
    <xf numFmtId="177" fontId="2" fillId="8" borderId="13" xfId="0" applyNumberFormat="1" applyFont="1" applyFill="1" applyBorder="1" applyAlignment="1">
      <alignment horizontal="center" vertical="center"/>
    </xf>
    <xf numFmtId="176" fontId="9" fillId="8" borderId="30" xfId="1" applyFont="1" applyFill="1" applyBorder="1" applyAlignment="1">
      <alignment horizontal="center" vertical="center" shrinkToFit="1"/>
    </xf>
    <xf numFmtId="176" fontId="9" fillId="8" borderId="31" xfId="1" applyFont="1" applyFill="1" applyBorder="1" applyAlignment="1">
      <alignment horizontal="center" vertical="center" shrinkToFit="1"/>
    </xf>
    <xf numFmtId="176" fontId="9" fillId="8" borderId="32" xfId="1" applyFont="1" applyFill="1" applyBorder="1" applyAlignment="1">
      <alignment horizontal="center" vertical="center" shrinkToFit="1"/>
    </xf>
    <xf numFmtId="176" fontId="9" fillId="8" borderId="33" xfId="1" applyFont="1" applyFill="1" applyBorder="1" applyAlignment="1">
      <alignment horizontal="center" vertical="center" shrinkToFit="1"/>
    </xf>
    <xf numFmtId="176" fontId="9" fillId="8" borderId="0" xfId="1" applyFont="1" applyFill="1" applyBorder="1" applyAlignment="1">
      <alignment horizontal="center" vertical="center" shrinkToFit="1"/>
    </xf>
    <xf numFmtId="176" fontId="9" fillId="8" borderId="1" xfId="1" applyFont="1" applyFill="1" applyBorder="1" applyAlignment="1">
      <alignment horizontal="center" vertical="center" shrinkToFit="1"/>
    </xf>
    <xf numFmtId="176" fontId="9" fillId="8" borderId="34" xfId="1" applyFont="1" applyFill="1" applyBorder="1" applyAlignment="1">
      <alignment horizontal="center" vertical="center" shrinkToFit="1"/>
    </xf>
    <xf numFmtId="176" fontId="9" fillId="8" borderId="35" xfId="1" applyFont="1" applyFill="1" applyBorder="1" applyAlignment="1">
      <alignment horizontal="center" vertical="center" shrinkToFit="1"/>
    </xf>
    <xf numFmtId="176" fontId="9" fillId="8" borderId="36" xfId="1" applyFont="1" applyFill="1" applyBorder="1" applyAlignment="1">
      <alignment horizontal="center" vertical="center" shrinkToFit="1"/>
    </xf>
  </cellXfs>
  <cellStyles count="5">
    <cellStyle name="금액" xfId="1"/>
    <cellStyle name="백분율" xfId="2" builtinId="5"/>
    <cellStyle name="테두리(실선)" xfId="3"/>
    <cellStyle name="표준" xfId="0" builtinId="0"/>
    <cellStyle name="하이퍼링크" xfId="4"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theme" Target="theme/theme1.xml"/><Relationship Id="rId3" Type="http://schemas.openxmlformats.org/officeDocument/2006/relationships/externalLink" Target="externalLinks/externalLink2.xml"/><Relationship Id="rId21" Type="http://schemas.openxmlformats.org/officeDocument/2006/relationships/calcChain" Target="calcChain.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43" name="AutoShape 19">
          <a:hlinkClick xmlns:r="http://schemas.openxmlformats.org/officeDocument/2006/relationships" r:id="rId1"/>
          <a:extLst>
            <a:ext uri="{FF2B5EF4-FFF2-40B4-BE49-F238E27FC236}">
              <a16:creationId xmlns="" xmlns:a16="http://schemas.microsoft.com/office/drawing/2014/main" id="{00000000-0008-0000-0000-000013040000}"/>
            </a:ext>
          </a:extLst>
        </xdr:cNvPr>
        <xdr:cNvSpPr>
          <a:spLocks noChangeArrowheads="1"/>
        </xdr:cNvSpPr>
      </xdr:nvSpPr>
      <xdr:spPr bwMode="auto">
        <a:xfrm>
          <a:off x="219075" y="133350"/>
          <a:ext cx="1209675"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1">
            <a:defRPr sz="1000"/>
          </a:pPr>
          <a:r>
            <a:rPr lang="ko-KR" altLang="en-US" sz="900" b="1" i="0" strike="noStrike">
              <a:solidFill>
                <a:srgbClr val="FFFFFF"/>
              </a:solidFill>
              <a:latin typeface="굴림"/>
              <a:ea typeface="굴림"/>
            </a:rPr>
            <a:t>  </a:t>
          </a:r>
          <a:r>
            <a:rPr lang="ko-KR" altLang="en-US" sz="900" b="1" i="0" strike="noStrike">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00090)&#44032;&#49328;&#49464;&#50529;&#44228;&#49328;&#49436;(9&#5484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user/Desktop/&#51068;&#49324;&#52380;&#47532;2020B02/&#51068;&#49324;&#52380;&#47532;2020B02/&#49436;&#49885;/(A00031)&#49440;&#48149;&#54364;&#51456;&#51060;&#51061;&#49328;&#52636;&#47749;&#49464;&#49436;(3&#54840;&#48512;&#5436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00490)&#51648;&#51216;&#50976;&#48372;&#49548;&#46301;&#44552;&#50529;%20&#44228;&#49328;&#49436;(49&#54840;).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00081)&#44277;&#51228;&#44048;&#47732;&#49464;&#50529;%20&#48143;%20&#52628;&#44032;&#45225;&#48512;&#49464;&#50529;&#54633;&#44228;&#54364;(&#44049;)(8&#54840;&#4404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00101)&#50896;&#52380;&#45225;&#48512;&#49464;&#50529;&#47749;&#49464;&#49436;(&#44049;)(10&#54840;&#44049;).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00102)&#50896;&#52380;&#45225;&#48512;&#49464;&#50529;&#47749;&#49464;&#49436;(&#51012;)(10&#54840;&#51012;).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00110)&#44036;&#51217;&#53804;&#51088;&#54924;&#49324;&#46321;&#51032;&#50808;&#44397;&#45225;&#48512;&#49464;&#50529;&#44228;&#49328;&#49436;(11&#5484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00036)&#54364;&#51456;&#49552;&#51061;&#44228;&#49328;&#49436;(&#51068;&#48152;&#48277;&#51064;&#50857;)(3&#54840;3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00037)&#54364;&#51456;&#49552;&#51061;&#44228;&#49328;&#49436;(&#44552;&#50997;&#48277;&#51064;&#50857;)(3&#54840;3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00082)&#44277;&#51228;&#44048;&#47732;&#49464;&#50529;%20&#48143;%20&#52628;&#44032;&#45225;&#48512;&#49464;&#50529;&#54633;&#44228;&#54364;(&#51012;)(8&#54840;&#5101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00150)&#49548;&#46301;&#44552;&#50529;&#51312;&#51221;&#54633;&#44228;&#54364;(15&#5484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00210)&#44592;&#48512;&#44552;&#51312;&#51221;&#47749;&#49464;&#49436;(21&#5484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00501)&#51088;&#48376;&#44552;&#44284;%20&#51201;&#47549;&#44552;%20&#51312;&#51221;&#47749;&#49464;&#49436;(&#44049;)(50&#54840;&#4404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00060)&#48708;&#44284;&#49464;&#49548;&#46301;&#47749;&#49464;&#49436;(6&#5484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00070)&#49548;&#46301;&#44277;&#51228;&#51312;&#51221;&#47749;&#49464;&#49436;(7&#548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9">
          <cell r="F9">
            <v>2038111111</v>
          </cell>
        </row>
        <row r="15">
          <cell r="F15">
            <v>44562</v>
          </cell>
        </row>
        <row r="16">
          <cell r="F16">
            <v>44926</v>
          </cell>
        </row>
        <row r="17">
          <cell r="F17">
            <v>12</v>
          </cell>
        </row>
        <row r="20">
          <cell r="F20" t="str">
            <v>정기신고</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
    </sheetNames>
    <sheetDataSet>
      <sheetData sheetId="0">
        <row r="38">
          <cell r="AK38">
            <v>0</v>
          </cell>
        </row>
        <row r="85">
          <cell r="T85">
            <v>0</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부표"/>
      <sheetName val="별지1"/>
      <sheetName val="별지2"/>
      <sheetName val="별지3"/>
      <sheetName val="별지4"/>
      <sheetName val="별지5"/>
    </sheetNames>
    <sheetDataSet>
      <sheetData sheetId="0">
        <row r="48">
          <cell r="V48">
            <v>0</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9"/>
    </sheetNames>
    <sheetDataSet>
      <sheetData sheetId="0">
        <row r="38">
          <cell r="L38">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갑)"/>
    </sheetNames>
    <sheetDataSet>
      <sheetData sheetId="0">
        <row r="73">
          <cell r="AD73">
            <v>0</v>
          </cell>
        </row>
        <row r="160">
          <cell r="AD160">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갑)"/>
      <sheetName val="별지1"/>
      <sheetName val="별지2"/>
      <sheetName val="별지3"/>
      <sheetName val="별지4"/>
      <sheetName val="별지5"/>
    </sheetNames>
    <sheetDataSet>
      <sheetData sheetId="0">
        <row r="54">
          <cell r="Y54">
            <v>0</v>
          </cell>
        </row>
      </sheetData>
      <sheetData sheetId="1"/>
      <sheetData sheetId="2"/>
      <sheetData sheetId="3"/>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을)"/>
      <sheetName val="별지1"/>
      <sheetName val="별지2"/>
      <sheetName val="별지3"/>
      <sheetName val="별지4"/>
      <sheetName val="별지5"/>
    </sheetNames>
    <sheetDataSet>
      <sheetData sheetId="0">
        <row r="63">
          <cell r="U63">
            <v>0</v>
          </cell>
        </row>
      </sheetData>
      <sheetData sheetId="1"/>
      <sheetData sheetId="2"/>
      <sheetData sheetId="3"/>
      <sheetData sheetId="4"/>
      <sheetData sheetId="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sheetName val="별지1"/>
      <sheetName val="별지2"/>
      <sheetName val="별지3"/>
      <sheetName val="별지4"/>
      <sheetName val="별지5"/>
    </sheetNames>
    <sheetDataSet>
      <sheetData sheetId="0">
        <row r="44">
          <cell r="W44">
            <v>0</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1)1쪽"/>
      <sheetName val="3의3(1)2쪽"/>
    </sheetNames>
    <sheetDataSet>
      <sheetData sheetId="0"/>
      <sheetData sheetId="1">
        <row r="66">
          <cell r="Y66">
            <v>1000000000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2)1쪽"/>
      <sheetName val="3의3(2)2쪽"/>
      <sheetName val="3의3(2)3쪽"/>
    </sheetNames>
    <sheetDataSet>
      <sheetData sheetId="0"/>
      <sheetData sheetId="1"/>
      <sheetData sheetId="2">
        <row r="29">
          <cell r="Y29">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을)"/>
    </sheetNames>
    <sheetDataSet>
      <sheetData sheetId="0">
        <row r="106">
          <cell r="W106">
            <v>0</v>
          </cell>
        </row>
        <row r="120">
          <cell r="AE120">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5"/>
      <sheetName val="별지1"/>
      <sheetName val="별지2"/>
      <sheetName val="별지3"/>
      <sheetName val="별지4"/>
      <sheetName val="별지5"/>
    </sheetNames>
    <sheetDataSet>
      <sheetData sheetId="0">
        <row r="43">
          <cell r="F43">
            <v>0</v>
          </cell>
          <cell r="R43">
            <v>0</v>
          </cell>
        </row>
      </sheetData>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
    </sheetNames>
    <sheetDataSet>
      <sheetData sheetId="0">
        <row r="20">
          <cell r="Y20">
            <v>0</v>
          </cell>
        </row>
        <row r="24">
          <cell r="Y24">
            <v>0</v>
          </cell>
        </row>
        <row r="29">
          <cell r="Y29">
            <v>0</v>
          </cell>
        </row>
        <row r="34">
          <cell r="T34">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갑)"/>
    </sheetNames>
    <sheetDataSet>
      <sheetData sheetId="0">
        <row r="41">
          <cell r="S41">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s>
    <sheetDataSet>
      <sheetData sheetId="0">
        <row r="36">
          <cell r="U36">
            <v>0</v>
          </cell>
        </row>
        <row r="45">
          <cell r="X45">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sheetNames>
    <sheetDataSet>
      <sheetData sheetId="0">
        <row r="32">
          <cell r="Z32">
            <v>0</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A00150)&#49548;&#46301;&#44552;&#50529;&#51312;&#51221;&#54633;&#44228;&#54364;(15&#54840;).xlsx" TargetMode="External"/><Relationship Id="rId18" Type="http://schemas.openxmlformats.org/officeDocument/2006/relationships/hyperlink" Target="&#48277;&#51064;&#49464;&#48277;/(A00031)&#49440;&#48149;&#54364;&#51456;&#51060;&#51061;&#49328;&#52636;&#47749;&#49464;&#49436;(3&#54840;&#48512;&#54364;).xls" TargetMode="External"/><Relationship Id="rId26" Type="http://schemas.openxmlformats.org/officeDocument/2006/relationships/hyperlink" Target="&#48277;&#51064;&#49464;&#48277;/(A00031)&#49440;&#48149;&#54364;&#51456;&#51060;&#51061;&#49328;&#52636;&#47749;&#49464;&#49436;(3&#54840;&#48512;&#54364;).xls" TargetMode="External"/><Relationship Id="rId39" Type="http://schemas.openxmlformats.org/officeDocument/2006/relationships/drawing" Target="../drawings/drawing1.xml"/><Relationship Id="rId21" Type="http://schemas.openxmlformats.org/officeDocument/2006/relationships/hyperlink" Target="(A00680)&#49548;&#44553;&#44277;&#51228;&#48277;&#51064;&#49464;&#50529;&#54872;&#44553;&#49888;&#52397;&#49436;(68&#54840;).xlsx" TargetMode="External"/><Relationship Id="rId34" Type="http://schemas.openxmlformats.org/officeDocument/2006/relationships/hyperlink" Target="(A00580)&#48277;&#51064;&#49464;&#51473;&#44036;&#50696;&#45225;&#49888;&#44256;&#45225;&#48512;&#44228;&#49328;&#49436;(58&#54840;).xlsx" TargetMode="External"/><Relationship Id="rId7" Type="http://schemas.openxmlformats.org/officeDocument/2006/relationships/hyperlink" Target="&#48277;&#51064;&#49464;&#48277;/(A00102)&#50896;&#52380;&#45225;&#48512;&#49464;&#50529;&#47749;&#49464;&#49436;(&#51012;)(10&#54840;&#51012;).xls" TargetMode="External"/><Relationship Id="rId2" Type="http://schemas.openxmlformats.org/officeDocument/2006/relationships/hyperlink" Target="&#48277;&#51064;&#49464;&#48277;/(A00037)&#54364;&#51456;&#49552;&#51061;&#44228;&#49328;&#49436;(&#44552;&#50997;&#48277;&#51064;&#50857;)(3&#54840;3_2).xls" TargetMode="External"/><Relationship Id="rId16" Type="http://schemas.openxmlformats.org/officeDocument/2006/relationships/hyperlink" Target="&#48277;&#51064;&#49464;&#48277;/(A00031)&#49440;&#48149;&#54364;&#51456;&#51060;&#51061;&#49328;&#52636;&#47749;&#49464;&#49436;(3&#54840;&#48512;&#54364;).xls" TargetMode="External"/><Relationship Id="rId20" Type="http://schemas.openxmlformats.org/officeDocument/2006/relationships/hyperlink" Target="&#48277;&#51064;&#49464;&#48277;/(A00031)&#49440;&#48149;&#54364;&#51456;&#51060;&#51061;&#49328;&#52636;&#47749;&#49464;&#49436;(3&#54840;&#48512;&#54364;).xls" TargetMode="External"/><Relationship Id="rId29" Type="http://schemas.openxmlformats.org/officeDocument/2006/relationships/hyperlink" Target="&#48277;&#51064;&#49464;&#48277;/(A00031)&#49440;&#48149;&#54364;&#51456;&#51060;&#51061;&#49328;&#52636;&#47749;&#49464;&#49436;(3&#54840;&#48512;&#54364;).xls" TargetMode="External"/><Relationship Id="rId41" Type="http://schemas.openxmlformats.org/officeDocument/2006/relationships/comments" Target="../comments1.xml"/><Relationship Id="rId1" Type="http://schemas.openxmlformats.org/officeDocument/2006/relationships/hyperlink" Target="&#48277;&#51064;&#49464;&#48277;/(A00036)&#54364;&#51456;&#49552;&#51061;&#44228;&#49328;&#49436;(&#51068;&#48152;&#48277;&#51064;&#50857;)(3&#54840;3_1).xls" TargetMode="External"/><Relationship Id="rId6" Type="http://schemas.openxmlformats.org/officeDocument/2006/relationships/hyperlink" Target="(A00101)&#50896;&#52380;&#45225;&#48512;&#49464;&#50529;&#47749;&#49464;&#49436;(&#44049;)(10&#54840;&#44049;).xlsx" TargetMode="External"/><Relationship Id="rId11" Type="http://schemas.openxmlformats.org/officeDocument/2006/relationships/hyperlink" Target="&#48277;&#51064;&#49464;&#48277;/(A00031)&#49440;&#48149;&#54364;&#51456;&#51060;&#51061;&#49328;&#52636;&#47749;&#49464;&#49436;(3&#54840;&#48512;&#54364;).xls" TargetMode="External"/><Relationship Id="rId24" Type="http://schemas.openxmlformats.org/officeDocument/2006/relationships/hyperlink" Target="&#48277;&#51064;&#49464;&#48277;/(A00031)&#49440;&#48149;&#54364;&#51456;&#51060;&#51061;&#49328;&#52636;&#47749;&#49464;&#49436;(3&#54840;&#48512;&#54364;).xls" TargetMode="External"/><Relationship Id="rId32" Type="http://schemas.openxmlformats.org/officeDocument/2006/relationships/hyperlink" Target="(A00010)&#48277;&#51064;&#49464;&#44284;&#49464;&#54364;&#51456;&#48143;&#49464;&#50529;&#49888;&#44256;&#49436;(1&#54840;).xlsx" TargetMode="External"/><Relationship Id="rId37" Type="http://schemas.openxmlformats.org/officeDocument/2006/relationships/hyperlink" Target="(A00130)&#45453;&#50612;&#52492;&#53945;&#48324;&#49464;&#44284;&#49464;&#45824;&#49345;&#44048;&#47732;&#49464;&#50529;&#54633;&#44228;&#54364;(13&#54840;).xlsx" TargetMode="External"/><Relationship Id="rId40" Type="http://schemas.openxmlformats.org/officeDocument/2006/relationships/vmlDrawing" Target="../drawings/vmlDrawing1.vml"/><Relationship Id="rId5" Type="http://schemas.openxmlformats.org/officeDocument/2006/relationships/hyperlink" Target="&#48277;&#51064;&#49464;&#48277;/(A00101)&#50896;&#52380;&#45225;&#48512;&#49464;&#50529;&#47749;&#49464;&#49436;(&#44049;)(10&#54840;&#44049;).xls" TargetMode="External"/><Relationship Id="rId15" Type="http://schemas.openxmlformats.org/officeDocument/2006/relationships/hyperlink" Target="(A00501)&#51088;&#48376;&#44552;&#44284;%20&#51201;&#47549;&#44552;%20&#51312;&#51221;&#47749;&#49464;&#49436;(&#44049;)(50&#54840;&#44049;).xlsx" TargetMode="External"/><Relationship Id="rId23" Type="http://schemas.openxmlformats.org/officeDocument/2006/relationships/hyperlink" Target="(A00210)&#44592;&#48512;&#44552;&#51312;&#51221;&#47749;&#49464;&#49436;(21&#54840;).xlsx" TargetMode="External"/><Relationship Id="rId28" Type="http://schemas.openxmlformats.org/officeDocument/2006/relationships/hyperlink" Target="(A00081)&#44277;&#51228;&#44048;&#47732;&#49464;&#50529;%20&#48143;%20&#52628;&#44032;&#45225;&#48512;&#49464;&#50529;&#54633;&#44228;&#54364;(&#44049;)(8&#54840;&#44049;).xlsx" TargetMode="External"/><Relationship Id="rId36" Type="http://schemas.openxmlformats.org/officeDocument/2006/relationships/hyperlink" Target="(A00020)&#45453;&#50612;&#52492;&#53945;&#48324;&#49464;&#44284;&#49464;&#54364;&#51456;&#48143;&#49464;&#50529;&#49888;&#44256;&#49436;(2&#54840;).xlsx" TargetMode="External"/><Relationship Id="rId10" Type="http://schemas.openxmlformats.org/officeDocument/2006/relationships/hyperlink" Target="(A00082)&#44277;&#51228;&#44048;&#47732;&#49464;&#50529;%20&#48143;%20&#52628;&#44032;&#45225;&#48512;&#49464;&#50529;&#54633;&#44228;&#54364;(&#51012;)(8&#54840;&#51012;).xlsx" TargetMode="External"/><Relationship Id="rId19" Type="http://schemas.openxmlformats.org/officeDocument/2006/relationships/hyperlink" Target="(A00490)&#51648;&#51216;&#50976;&#48372;&#49548;&#46301;&#44552;&#50529;%20&#44228;&#49328;&#49436;(49&#54840;).xlsx" TargetMode="External"/><Relationship Id="rId31" Type="http://schemas.openxmlformats.org/officeDocument/2006/relationships/hyperlink" Target="(A00036)&#54364;&#51456;&#49552;&#51061;&#44228;&#49328;&#49436;(&#51068;&#48152;&#48277;&#51064;&#50857;)(3&#54840;3_1).xls" TargetMode="External"/><Relationship Id="rId4" Type="http://schemas.openxmlformats.org/officeDocument/2006/relationships/hyperlink" Target="(A00037)&#54364;&#51456;&#49552;&#51061;&#44228;&#49328;&#49436;(&#44552;&#50997;&#48277;&#51064;&#50857;)(3&#54840;3_2).xlsx" TargetMode="External"/><Relationship Id="rId9" Type="http://schemas.openxmlformats.org/officeDocument/2006/relationships/hyperlink" Target="(A00523)&#49324;&#49892;&#44284;&#45796;&#47480;&#54924;&#44228;&#52376;&#47532;&#47196;&#51064;&#54616;&#50668;&#44284;&#45796;&#45225;&#48512;&#54620;&#44552;&#50529;&#51032;&#49464;&#50529;&#44277;&#51228;&#47749;&#49464;&#49436;(52&#54840;&#51032;2).xlsx" TargetMode="External"/><Relationship Id="rId14" Type="http://schemas.openxmlformats.org/officeDocument/2006/relationships/hyperlink" Target="&#48277;&#51064;&#49464;&#48277;/(A00031)&#49440;&#48149;&#54364;&#51456;&#51060;&#51061;&#49328;&#52636;&#47749;&#49464;&#49436;(3&#54840;&#48512;&#54364;).xls" TargetMode="External"/><Relationship Id="rId22" Type="http://schemas.openxmlformats.org/officeDocument/2006/relationships/hyperlink" Target="&#48277;&#51064;&#49464;&#48277;/(A00031)&#49440;&#48149;&#54364;&#51456;&#51060;&#51061;&#49328;&#52636;&#47749;&#49464;&#49436;(3&#54840;&#48512;&#54364;).xls" TargetMode="External"/><Relationship Id="rId27" Type="http://schemas.openxmlformats.org/officeDocument/2006/relationships/hyperlink" Target="(A00070)&#49548;&#46301;&#44277;&#51228;&#51312;&#51221;&#47749;&#49464;&#49436;(7&#54840;).xlsx" TargetMode="External"/><Relationship Id="rId30" Type="http://schemas.openxmlformats.org/officeDocument/2006/relationships/hyperlink" Target="(A00110)&#44036;&#51217;&#53804;&#51088;&#54924;&#49324;&#46321;&#51032;&#50808;&#44397;&#45225;&#48512;&#49464;&#50529;&#44228;&#49328;&#49436;(11&#54840;).xlsx" TargetMode="External"/><Relationship Id="rId35" Type="http://schemas.openxmlformats.org/officeDocument/2006/relationships/hyperlink" Target="(A00036)&#54364;&#51456;&#49552;&#51061;&#44228;&#49328;&#49436;(&#51068;&#48152;&#48277;&#51064;&#50857;)(3&#54840;3_1).xls" TargetMode="External"/><Relationship Id="rId8" Type="http://schemas.openxmlformats.org/officeDocument/2006/relationships/hyperlink" Target="(A00102)&#50896;&#52380;&#45225;&#48512;&#49464;&#50529;&#47749;&#49464;&#49436;(&#51012;)(10&#54840;&#51012;).xlsx" TargetMode="External"/><Relationship Id="rId3" Type="http://schemas.openxmlformats.org/officeDocument/2006/relationships/hyperlink" Target="(A00036)&#54364;&#51456;&#49552;&#51061;&#44228;&#49328;&#49436;(&#51068;&#48152;&#48277;&#51064;&#50857;)(3&#54840;3_1).xlsx" TargetMode="External"/><Relationship Id="rId12" Type="http://schemas.openxmlformats.org/officeDocument/2006/relationships/hyperlink" Target="(A00031)&#49440;&#48149;&#54364;&#51456;&#51060;&#51061;&#49328;&#52636;&#47749;&#49464;&#49436;(3&#54840;&#48512;&#54364;).xls" TargetMode="External"/><Relationship Id="rId17" Type="http://schemas.openxmlformats.org/officeDocument/2006/relationships/hyperlink" Target="(A00090)&#44032;&#49328;&#49464;&#50529;&#44228;&#49328;&#49436;(9&#54840;).xlsx" TargetMode="External"/><Relationship Id="rId25" Type="http://schemas.openxmlformats.org/officeDocument/2006/relationships/hyperlink" Target="(A00060)&#48708;&#44284;&#49464;&#49548;&#46301;&#47749;&#49464;&#49436;(6&#54840;).xlsx" TargetMode="External"/><Relationship Id="rId33" Type="http://schemas.openxmlformats.org/officeDocument/2006/relationships/hyperlink" Target="../&#51068;&#49324;&#52380;&#47532;2006.xls" TargetMode="External"/><Relationship Id="rId38"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F96"/>
  <sheetViews>
    <sheetView showGridLines="0" tabSelected="1" zoomScaleNormal="100" workbookViewId="0">
      <selection activeCell="B17" sqref="B17"/>
    </sheetView>
  </sheetViews>
  <sheetFormatPr defaultColWidth="9.33203125" defaultRowHeight="11.25" x14ac:dyDescent="0.15"/>
  <cols>
    <col min="1" max="1" width="2.83203125" style="3" customWidth="1"/>
    <col min="2" max="32" width="4" style="3" customWidth="1"/>
    <col min="33" max="16384" width="9.33203125" style="3"/>
  </cols>
  <sheetData>
    <row r="1" spans="2:32" s="1" customFormat="1" x14ac:dyDescent="0.15"/>
    <row r="2" spans="2:32" s="1" customFormat="1" x14ac:dyDescent="0.15"/>
    <row r="3" spans="2:32" s="1" customFormat="1" x14ac:dyDescent="0.15"/>
    <row r="4" spans="2:32" s="1" customFormat="1" x14ac:dyDescent="0.15"/>
    <row r="5" spans="2:32" s="2" customFormat="1" ht="20.100000000000001" customHeight="1" x14ac:dyDescent="0.15">
      <c r="B5" s="99" t="s">
        <v>4</v>
      </c>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1"/>
    </row>
    <row r="6" spans="2:32" s="2" customFormat="1" ht="8.1" customHeight="1" x14ac:dyDescent="0.15">
      <c r="B6" s="11"/>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3"/>
    </row>
    <row r="7" spans="2:32" s="2" customFormat="1" ht="12" customHeight="1" x14ac:dyDescent="0.15">
      <c r="B7" s="11"/>
      <c r="C7" s="78" t="s">
        <v>5</v>
      </c>
      <c r="D7" s="78"/>
      <c r="E7" s="78"/>
      <c r="F7" s="78"/>
      <c r="G7" s="78"/>
      <c r="H7" s="78"/>
      <c r="I7" s="78"/>
      <c r="J7" s="78"/>
      <c r="K7" s="78"/>
      <c r="L7" s="10"/>
      <c r="M7" s="78" t="s">
        <v>6</v>
      </c>
      <c r="N7" s="78"/>
      <c r="O7" s="78"/>
      <c r="P7" s="78"/>
      <c r="Q7" s="78"/>
      <c r="R7" s="78"/>
      <c r="S7" s="78"/>
      <c r="T7" s="78"/>
      <c r="U7" s="78"/>
      <c r="V7" s="12"/>
      <c r="W7" s="78" t="s">
        <v>82</v>
      </c>
      <c r="X7" s="78"/>
      <c r="Y7" s="78"/>
      <c r="Z7" s="78"/>
      <c r="AA7" s="78"/>
      <c r="AB7" s="78"/>
      <c r="AC7" s="78"/>
      <c r="AD7" s="78"/>
      <c r="AE7" s="78"/>
      <c r="AF7" s="13"/>
    </row>
    <row r="8" spans="2:32" s="2" customFormat="1" ht="12" customHeight="1" x14ac:dyDescent="0.15">
      <c r="B8" s="11"/>
      <c r="C8" s="78" t="s">
        <v>83</v>
      </c>
      <c r="D8" s="78"/>
      <c r="E8" s="78"/>
      <c r="F8" s="78"/>
      <c r="G8" s="78"/>
      <c r="H8" s="78"/>
      <c r="I8" s="78"/>
      <c r="J8" s="78"/>
      <c r="K8" s="78"/>
      <c r="L8" s="10"/>
      <c r="M8" s="78" t="s">
        <v>7</v>
      </c>
      <c r="N8" s="78"/>
      <c r="O8" s="78"/>
      <c r="P8" s="78"/>
      <c r="Q8" s="78"/>
      <c r="R8" s="78"/>
      <c r="S8" s="78"/>
      <c r="T8" s="78"/>
      <c r="U8" s="78"/>
      <c r="V8" s="12"/>
      <c r="W8" s="78" t="s">
        <v>8</v>
      </c>
      <c r="X8" s="78"/>
      <c r="Y8" s="78"/>
      <c r="Z8" s="78"/>
      <c r="AA8" s="78"/>
      <c r="AB8" s="78"/>
      <c r="AC8" s="78"/>
      <c r="AD8" s="78"/>
      <c r="AE8" s="78"/>
      <c r="AF8" s="13"/>
    </row>
    <row r="9" spans="2:32" s="2" customFormat="1" ht="12" customHeight="1" x14ac:dyDescent="0.15">
      <c r="B9" s="11"/>
      <c r="C9" s="96" t="s">
        <v>9</v>
      </c>
      <c r="D9" s="96"/>
      <c r="E9" s="96"/>
      <c r="F9" s="96"/>
      <c r="G9" s="96"/>
      <c r="H9" s="96"/>
      <c r="I9" s="96"/>
      <c r="J9" s="96"/>
      <c r="K9" s="96"/>
      <c r="L9" s="10"/>
      <c r="M9" s="78" t="s">
        <v>10</v>
      </c>
      <c r="N9" s="78"/>
      <c r="O9" s="78"/>
      <c r="P9" s="78"/>
      <c r="Q9" s="78"/>
      <c r="R9" s="78"/>
      <c r="S9" s="78"/>
      <c r="T9" s="78"/>
      <c r="U9" s="78"/>
      <c r="V9" s="12"/>
      <c r="W9" s="78" t="s">
        <v>11</v>
      </c>
      <c r="X9" s="78"/>
      <c r="Y9" s="78"/>
      <c r="Z9" s="78"/>
      <c r="AA9" s="78"/>
      <c r="AB9" s="78"/>
      <c r="AC9" s="78"/>
      <c r="AD9" s="78"/>
      <c r="AE9" s="78"/>
      <c r="AF9" s="13"/>
    </row>
    <row r="10" spans="2:32" s="2" customFormat="1" ht="12" customHeight="1" x14ac:dyDescent="0.15">
      <c r="B10" s="11"/>
      <c r="C10" s="78" t="s">
        <v>12</v>
      </c>
      <c r="D10" s="78"/>
      <c r="E10" s="78"/>
      <c r="F10" s="78"/>
      <c r="G10" s="78"/>
      <c r="H10" s="78"/>
      <c r="I10" s="78"/>
      <c r="J10" s="78"/>
      <c r="K10" s="78"/>
      <c r="L10" s="10"/>
      <c r="M10" s="78" t="s">
        <v>13</v>
      </c>
      <c r="N10" s="78"/>
      <c r="O10" s="78"/>
      <c r="P10" s="78"/>
      <c r="Q10" s="78"/>
      <c r="R10" s="78"/>
      <c r="S10" s="78"/>
      <c r="T10" s="78"/>
      <c r="U10" s="78"/>
      <c r="V10" s="10"/>
      <c r="W10" s="78" t="s">
        <v>14</v>
      </c>
      <c r="X10" s="78"/>
      <c r="Y10" s="78"/>
      <c r="Z10" s="78"/>
      <c r="AA10" s="78"/>
      <c r="AB10" s="78"/>
      <c r="AC10" s="78"/>
      <c r="AD10" s="78"/>
      <c r="AE10" s="78"/>
      <c r="AF10" s="13"/>
    </row>
    <row r="11" spans="2:32" s="2" customFormat="1" ht="12" customHeight="1" x14ac:dyDescent="0.15">
      <c r="B11" s="11"/>
      <c r="C11" s="78" t="s">
        <v>15</v>
      </c>
      <c r="D11" s="78"/>
      <c r="E11" s="78"/>
      <c r="F11" s="78"/>
      <c r="G11" s="78"/>
      <c r="H11" s="78"/>
      <c r="I11" s="78"/>
      <c r="J11" s="78"/>
      <c r="K11" s="78"/>
      <c r="L11" s="10"/>
      <c r="M11" s="78" t="s">
        <v>16</v>
      </c>
      <c r="N11" s="78"/>
      <c r="O11" s="78"/>
      <c r="P11" s="78"/>
      <c r="Q11" s="78"/>
      <c r="R11" s="78"/>
      <c r="S11" s="78"/>
      <c r="T11" s="78"/>
      <c r="U11" s="78"/>
      <c r="V11" s="10"/>
      <c r="W11" s="78" t="s">
        <v>17</v>
      </c>
      <c r="X11" s="78"/>
      <c r="Y11" s="78"/>
      <c r="Z11" s="78"/>
      <c r="AA11" s="78"/>
      <c r="AB11" s="78"/>
      <c r="AC11" s="78"/>
      <c r="AD11" s="78"/>
      <c r="AE11" s="78"/>
      <c r="AF11" s="13"/>
    </row>
    <row r="12" spans="2:32" s="2" customFormat="1" ht="12" customHeight="1" x14ac:dyDescent="0.15">
      <c r="B12" s="11"/>
      <c r="C12" s="78" t="s">
        <v>18</v>
      </c>
      <c r="D12" s="78"/>
      <c r="E12" s="78"/>
      <c r="F12" s="78"/>
      <c r="G12" s="78"/>
      <c r="H12" s="78"/>
      <c r="I12" s="78"/>
      <c r="J12" s="78"/>
      <c r="K12" s="78"/>
      <c r="L12" s="10"/>
      <c r="M12" s="78" t="s">
        <v>19</v>
      </c>
      <c r="N12" s="78"/>
      <c r="O12" s="78"/>
      <c r="P12" s="78"/>
      <c r="Q12" s="78"/>
      <c r="R12" s="78"/>
      <c r="S12" s="78"/>
      <c r="T12" s="78"/>
      <c r="U12" s="78"/>
      <c r="V12" s="10"/>
      <c r="W12" s="78" t="s">
        <v>20</v>
      </c>
      <c r="X12" s="78"/>
      <c r="Y12" s="78"/>
      <c r="Z12" s="78"/>
      <c r="AA12" s="78"/>
      <c r="AB12" s="78"/>
      <c r="AC12" s="78"/>
      <c r="AD12" s="78"/>
      <c r="AE12" s="78"/>
      <c r="AF12" s="13"/>
    </row>
    <row r="13" spans="2:32" s="2" customFormat="1" ht="12" customHeight="1" x14ac:dyDescent="0.15">
      <c r="B13" s="11"/>
      <c r="C13" s="78" t="s">
        <v>21</v>
      </c>
      <c r="D13" s="78"/>
      <c r="E13" s="78"/>
      <c r="F13" s="78"/>
      <c r="G13" s="78"/>
      <c r="H13" s="78"/>
      <c r="I13" s="78"/>
      <c r="J13" s="78"/>
      <c r="K13" s="78"/>
      <c r="L13" s="10"/>
      <c r="M13" s="78" t="s">
        <v>22</v>
      </c>
      <c r="N13" s="78"/>
      <c r="O13" s="78"/>
      <c r="P13" s="78"/>
      <c r="Q13" s="78"/>
      <c r="R13" s="78"/>
      <c r="S13" s="78"/>
      <c r="T13" s="78"/>
      <c r="U13" s="78"/>
      <c r="V13" s="10"/>
      <c r="W13" s="78" t="s">
        <v>23</v>
      </c>
      <c r="X13" s="78"/>
      <c r="Y13" s="78"/>
      <c r="Z13" s="78"/>
      <c r="AA13" s="78"/>
      <c r="AB13" s="78"/>
      <c r="AC13" s="78"/>
      <c r="AD13" s="78"/>
      <c r="AE13" s="78"/>
      <c r="AF13" s="13"/>
    </row>
    <row r="14" spans="2:32" s="2" customFormat="1" ht="8.1" customHeight="1" x14ac:dyDescent="0.15">
      <c r="B14" s="11"/>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3"/>
    </row>
    <row r="15" spans="2:32" s="2" customFormat="1" ht="80.099999999999994" customHeight="1" x14ac:dyDescent="0.15">
      <c r="B15" s="104" t="s">
        <v>125</v>
      </c>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6"/>
    </row>
    <row r="17" spans="2:32" x14ac:dyDescent="0.15">
      <c r="B17" t="s">
        <v>130</v>
      </c>
      <c r="AF17" s="14" t="s">
        <v>24</v>
      </c>
    </row>
    <row r="18" spans="2:32" s="15" customFormat="1" ht="23.25" customHeight="1" x14ac:dyDescent="0.15">
      <c r="B18" s="166" t="s">
        <v>84</v>
      </c>
      <c r="C18" s="166"/>
      <c r="D18" s="167"/>
      <c r="E18" s="170" t="str">
        <f>TEXT([1]기본정보!F15,"yyyy.mm.dd.")&amp;"                ~                "&amp;TEXT([1]기본정보!F16,"yyyy.mm.dd.")</f>
        <v>2022.01.01.                ~                2022.12.31.</v>
      </c>
      <c r="F18" s="171"/>
      <c r="G18" s="171"/>
      <c r="H18" s="172"/>
      <c r="I18" s="160" t="s">
        <v>25</v>
      </c>
      <c r="J18" s="161"/>
      <c r="K18" s="161"/>
      <c r="L18" s="161"/>
      <c r="M18" s="161"/>
      <c r="N18" s="161"/>
      <c r="O18" s="161"/>
      <c r="P18" s="161"/>
      <c r="Q18" s="161"/>
      <c r="R18" s="161"/>
      <c r="S18" s="161"/>
      <c r="T18" s="161"/>
      <c r="U18" s="161"/>
      <c r="V18" s="162"/>
      <c r="W18" s="176" t="s">
        <v>86</v>
      </c>
      <c r="X18" s="176"/>
      <c r="Y18" s="176"/>
      <c r="Z18" s="176"/>
      <c r="AA18" s="154" t="str">
        <f>[1]기본정보!F6</f>
        <v>조세물산</v>
      </c>
      <c r="AB18" s="155"/>
      <c r="AC18" s="155"/>
      <c r="AD18" s="155"/>
      <c r="AE18" s="155"/>
      <c r="AF18" s="155"/>
    </row>
    <row r="19" spans="2:32" s="15" customFormat="1" ht="23.25" customHeight="1" x14ac:dyDescent="0.15">
      <c r="B19" s="168"/>
      <c r="C19" s="168"/>
      <c r="D19" s="169"/>
      <c r="E19" s="173"/>
      <c r="F19" s="174"/>
      <c r="G19" s="174"/>
      <c r="H19" s="175"/>
      <c r="I19" s="163"/>
      <c r="J19" s="164"/>
      <c r="K19" s="164"/>
      <c r="L19" s="164"/>
      <c r="M19" s="164"/>
      <c r="N19" s="164"/>
      <c r="O19" s="164"/>
      <c r="P19" s="164"/>
      <c r="Q19" s="164"/>
      <c r="R19" s="164"/>
      <c r="S19" s="164"/>
      <c r="T19" s="164"/>
      <c r="U19" s="164"/>
      <c r="V19" s="165"/>
      <c r="W19" s="177" t="s">
        <v>85</v>
      </c>
      <c r="X19" s="177"/>
      <c r="Y19" s="177"/>
      <c r="Z19" s="177"/>
      <c r="AA19" s="178">
        <f>[1]기본정보!F9</f>
        <v>2038111111</v>
      </c>
      <c r="AB19" s="179"/>
      <c r="AC19" s="179"/>
      <c r="AD19" s="179"/>
      <c r="AE19" s="179"/>
      <c r="AF19" s="179"/>
    </row>
    <row r="20" spans="2:32" s="15" customFormat="1" ht="20.100000000000001" hidden="1" customHeight="1" x14ac:dyDescent="0.15">
      <c r="B20" s="156"/>
      <c r="C20" s="157"/>
      <c r="D20" s="157"/>
      <c r="E20" s="157"/>
      <c r="F20" s="157"/>
      <c r="G20" s="157"/>
      <c r="H20" s="158"/>
      <c r="I20" s="158"/>
      <c r="J20" s="158"/>
      <c r="K20" s="158"/>
      <c r="L20" s="158"/>
      <c r="M20" s="158"/>
      <c r="N20" s="158"/>
      <c r="O20" s="158"/>
      <c r="P20" s="158"/>
      <c r="Q20" s="157"/>
      <c r="R20" s="157"/>
      <c r="S20" s="157"/>
      <c r="T20" s="157"/>
      <c r="U20" s="157"/>
      <c r="V20" s="157"/>
      <c r="W20" s="158"/>
      <c r="X20" s="158"/>
      <c r="Y20" s="158"/>
      <c r="Z20" s="158"/>
      <c r="AA20" s="158"/>
      <c r="AB20" s="158"/>
      <c r="AC20" s="158"/>
      <c r="AD20" s="158"/>
      <c r="AE20" s="158"/>
      <c r="AF20" s="159"/>
    </row>
    <row r="21" spans="2:32" s="15" customFormat="1" x14ac:dyDescent="0.15">
      <c r="B21" s="88"/>
      <c r="C21" s="88"/>
      <c r="D21" s="88"/>
      <c r="E21" s="88"/>
      <c r="F21" s="88"/>
      <c r="L21" s="88"/>
      <c r="M21" s="88"/>
      <c r="N21" s="88"/>
      <c r="O21" s="88"/>
      <c r="P21" s="88"/>
    </row>
    <row r="22" spans="2:32" x14ac:dyDescent="0.15">
      <c r="B22" s="89" t="s">
        <v>114</v>
      </c>
      <c r="C22" s="26" t="s">
        <v>26</v>
      </c>
      <c r="D22" s="26"/>
      <c r="E22" s="26"/>
      <c r="F22" s="26"/>
      <c r="G22" s="26"/>
      <c r="H22" s="26"/>
      <c r="I22" s="26"/>
      <c r="J22" s="84" t="s">
        <v>27</v>
      </c>
      <c r="K22" s="84"/>
      <c r="L22" s="92">
        <f>'[2]3의3(1)2쪽'!Y66+'[3]3의3(2)3쪽'!Y29</f>
        <v>1000000000</v>
      </c>
      <c r="M22" s="92"/>
      <c r="N22" s="92"/>
      <c r="O22" s="92"/>
      <c r="P22" s="93"/>
      <c r="R22" s="89"/>
      <c r="S22" s="26" t="s">
        <v>28</v>
      </c>
      <c r="T22" s="26"/>
      <c r="U22" s="26"/>
      <c r="V22" s="26"/>
      <c r="W22" s="26"/>
      <c r="X22" s="26"/>
      <c r="Y22" s="26"/>
      <c r="Z22" s="83">
        <v>29</v>
      </c>
      <c r="AA22" s="84"/>
      <c r="AB22" s="92">
        <f>'[4]8(을)'!W106+'[4]8(을)'!AE120</f>
        <v>0</v>
      </c>
      <c r="AC22" s="92"/>
      <c r="AD22" s="92"/>
      <c r="AE22" s="92"/>
      <c r="AF22" s="93"/>
    </row>
    <row r="23" spans="2:32" x14ac:dyDescent="0.15">
      <c r="B23" s="90"/>
      <c r="C23" s="28"/>
      <c r="D23" s="28"/>
      <c r="E23" s="28"/>
      <c r="F23" s="28"/>
      <c r="G23" s="28"/>
      <c r="H23" s="28"/>
      <c r="I23" s="28"/>
      <c r="J23" s="44"/>
      <c r="K23" s="44"/>
      <c r="L23" s="86"/>
      <c r="M23" s="86"/>
      <c r="N23" s="86"/>
      <c r="O23" s="86"/>
      <c r="P23" s="87"/>
      <c r="R23" s="90"/>
      <c r="S23" s="28"/>
      <c r="T23" s="28"/>
      <c r="U23" s="28"/>
      <c r="V23" s="28"/>
      <c r="W23" s="28"/>
      <c r="X23" s="28"/>
      <c r="Y23" s="28"/>
      <c r="Z23" s="44"/>
      <c r="AA23" s="44"/>
      <c r="AB23" s="86"/>
      <c r="AC23" s="86"/>
      <c r="AD23" s="86"/>
      <c r="AE23" s="86"/>
      <c r="AF23" s="87"/>
    </row>
    <row r="24" spans="2:32" x14ac:dyDescent="0.15">
      <c r="B24" s="90"/>
      <c r="C24" s="94" t="s">
        <v>29</v>
      </c>
      <c r="D24" s="95"/>
      <c r="E24" s="28" t="s">
        <v>30</v>
      </c>
      <c r="F24" s="28"/>
      <c r="G24" s="28"/>
      <c r="H24" s="28"/>
      <c r="I24" s="28"/>
      <c r="J24" s="44" t="s">
        <v>31</v>
      </c>
      <c r="K24" s="44"/>
      <c r="L24" s="86">
        <f>'[5]15'!F43</f>
        <v>0</v>
      </c>
      <c r="M24" s="86"/>
      <c r="N24" s="86"/>
      <c r="O24" s="86"/>
      <c r="P24" s="87"/>
      <c r="R24" s="90"/>
      <c r="S24" s="52" t="s">
        <v>96</v>
      </c>
      <c r="T24" s="28"/>
      <c r="U24" s="28"/>
      <c r="V24" s="28"/>
      <c r="W24" s="28"/>
      <c r="X24" s="28"/>
      <c r="Y24" s="28"/>
      <c r="Z24" s="66">
        <v>30</v>
      </c>
      <c r="AA24" s="44"/>
      <c r="AB24" s="70">
        <f>L78-L92+AB22</f>
        <v>180000000</v>
      </c>
      <c r="AC24" s="70"/>
      <c r="AD24" s="70"/>
      <c r="AE24" s="70"/>
      <c r="AF24" s="71"/>
    </row>
    <row r="25" spans="2:32" x14ac:dyDescent="0.15">
      <c r="B25" s="90"/>
      <c r="C25" s="94"/>
      <c r="D25" s="95"/>
      <c r="E25" s="28"/>
      <c r="F25" s="28"/>
      <c r="G25" s="28"/>
      <c r="H25" s="28"/>
      <c r="I25" s="28"/>
      <c r="J25" s="44"/>
      <c r="K25" s="44"/>
      <c r="L25" s="86"/>
      <c r="M25" s="86"/>
      <c r="N25" s="86"/>
      <c r="O25" s="86"/>
      <c r="P25" s="87"/>
      <c r="R25" s="91"/>
      <c r="S25" s="31"/>
      <c r="T25" s="31"/>
      <c r="U25" s="31"/>
      <c r="V25" s="31"/>
      <c r="W25" s="31"/>
      <c r="X25" s="31"/>
      <c r="Y25" s="31"/>
      <c r="Z25" s="69"/>
      <c r="AA25" s="69"/>
      <c r="AB25" s="72"/>
      <c r="AC25" s="72"/>
      <c r="AD25" s="72"/>
      <c r="AE25" s="72"/>
      <c r="AF25" s="73"/>
    </row>
    <row r="26" spans="2:32" x14ac:dyDescent="0.15">
      <c r="B26" s="90"/>
      <c r="C26" s="94"/>
      <c r="D26" s="95"/>
      <c r="E26" s="28" t="s">
        <v>32</v>
      </c>
      <c r="F26" s="28"/>
      <c r="G26" s="28"/>
      <c r="H26" s="28"/>
      <c r="I26" s="28"/>
      <c r="J26" s="44" t="s">
        <v>0</v>
      </c>
      <c r="K26" s="44"/>
      <c r="L26" s="86">
        <f>'[5]15'!R43</f>
        <v>0</v>
      </c>
      <c r="M26" s="86"/>
      <c r="N26" s="86"/>
      <c r="O26" s="86"/>
      <c r="P26" s="87"/>
    </row>
    <row r="27" spans="2:32" x14ac:dyDescent="0.15">
      <c r="B27" s="90"/>
      <c r="C27" s="95"/>
      <c r="D27" s="95"/>
      <c r="E27" s="28"/>
      <c r="F27" s="28"/>
      <c r="G27" s="28"/>
      <c r="H27" s="28"/>
      <c r="I27" s="28"/>
      <c r="J27" s="44"/>
      <c r="K27" s="44"/>
      <c r="L27" s="86"/>
      <c r="M27" s="86"/>
      <c r="N27" s="86"/>
      <c r="O27" s="86"/>
      <c r="P27" s="87"/>
      <c r="R27" s="22" t="s">
        <v>100</v>
      </c>
      <c r="S27" s="102" t="s">
        <v>33</v>
      </c>
      <c r="T27" s="103"/>
      <c r="U27" s="26" t="s">
        <v>34</v>
      </c>
      <c r="V27" s="26"/>
      <c r="W27" s="26"/>
      <c r="X27" s="26"/>
      <c r="Y27" s="26"/>
      <c r="Z27" s="83">
        <v>31</v>
      </c>
      <c r="AA27" s="84"/>
      <c r="AB27" s="97">
        <v>0</v>
      </c>
      <c r="AC27" s="97"/>
      <c r="AD27" s="97"/>
      <c r="AE27" s="97"/>
      <c r="AF27" s="98"/>
    </row>
    <row r="28" spans="2:32" x14ac:dyDescent="0.15">
      <c r="B28" s="90"/>
      <c r="C28" s="52" t="s">
        <v>88</v>
      </c>
      <c r="D28" s="28"/>
      <c r="E28" s="28"/>
      <c r="F28" s="28"/>
      <c r="G28" s="28"/>
      <c r="H28" s="28"/>
      <c r="I28" s="28"/>
      <c r="J28" s="44" t="s">
        <v>1</v>
      </c>
      <c r="K28" s="44"/>
      <c r="L28" s="70">
        <f>L22+L24-L26</f>
        <v>1000000000</v>
      </c>
      <c r="M28" s="70"/>
      <c r="N28" s="70"/>
      <c r="O28" s="70"/>
      <c r="P28" s="71"/>
      <c r="R28" s="23"/>
      <c r="S28" s="94"/>
      <c r="T28" s="95"/>
      <c r="U28" s="28"/>
      <c r="V28" s="28"/>
      <c r="W28" s="28"/>
      <c r="X28" s="28"/>
      <c r="Y28" s="28"/>
      <c r="Z28" s="44"/>
      <c r="AA28" s="44"/>
      <c r="AB28" s="67"/>
      <c r="AC28" s="67"/>
      <c r="AD28" s="67"/>
      <c r="AE28" s="67"/>
      <c r="AF28" s="68"/>
    </row>
    <row r="29" spans="2:32" x14ac:dyDescent="0.15">
      <c r="B29" s="90"/>
      <c r="C29" s="28"/>
      <c r="D29" s="28"/>
      <c r="E29" s="28"/>
      <c r="F29" s="28"/>
      <c r="G29" s="28"/>
      <c r="H29" s="28"/>
      <c r="I29" s="28"/>
      <c r="J29" s="44"/>
      <c r="K29" s="44"/>
      <c r="L29" s="70"/>
      <c r="M29" s="70"/>
      <c r="N29" s="70"/>
      <c r="O29" s="70"/>
      <c r="P29" s="71"/>
      <c r="R29" s="23"/>
      <c r="S29" s="94"/>
      <c r="T29" s="95"/>
      <c r="U29" s="28" t="s">
        <v>35</v>
      </c>
      <c r="V29" s="28"/>
      <c r="W29" s="28"/>
      <c r="X29" s="28"/>
      <c r="Y29" s="28"/>
      <c r="Z29" s="66">
        <v>32</v>
      </c>
      <c r="AA29" s="44"/>
      <c r="AB29" s="67">
        <v>0</v>
      </c>
      <c r="AC29" s="67"/>
      <c r="AD29" s="67"/>
      <c r="AE29" s="67"/>
      <c r="AF29" s="68"/>
    </row>
    <row r="30" spans="2:32" x14ac:dyDescent="0.15">
      <c r="B30" s="90"/>
      <c r="C30" s="28" t="s">
        <v>36</v>
      </c>
      <c r="D30" s="28"/>
      <c r="E30" s="28"/>
      <c r="F30" s="28"/>
      <c r="G30" s="28"/>
      <c r="H30" s="28"/>
      <c r="I30" s="28"/>
      <c r="J30" s="44" t="s">
        <v>2</v>
      </c>
      <c r="K30" s="44"/>
      <c r="L30" s="86">
        <f>'[6]21'!T34</f>
        <v>0</v>
      </c>
      <c r="M30" s="86"/>
      <c r="N30" s="86"/>
      <c r="O30" s="86"/>
      <c r="P30" s="87"/>
      <c r="R30" s="23"/>
      <c r="S30" s="95"/>
      <c r="T30" s="95"/>
      <c r="U30" s="28"/>
      <c r="V30" s="28"/>
      <c r="W30" s="28"/>
      <c r="X30" s="28"/>
      <c r="Y30" s="28"/>
      <c r="Z30" s="44"/>
      <c r="AA30" s="44"/>
      <c r="AB30" s="67"/>
      <c r="AC30" s="67"/>
      <c r="AD30" s="67"/>
      <c r="AE30" s="67"/>
      <c r="AF30" s="68"/>
    </row>
    <row r="31" spans="2:32" x14ac:dyDescent="0.15">
      <c r="B31" s="90"/>
      <c r="C31" s="28"/>
      <c r="D31" s="28"/>
      <c r="E31" s="28"/>
      <c r="F31" s="28"/>
      <c r="G31" s="28"/>
      <c r="H31" s="28"/>
      <c r="I31" s="28"/>
      <c r="J31" s="44"/>
      <c r="K31" s="44"/>
      <c r="L31" s="86"/>
      <c r="M31" s="86"/>
      <c r="N31" s="86"/>
      <c r="O31" s="86"/>
      <c r="P31" s="87"/>
      <c r="R31" s="23"/>
      <c r="S31" s="85" t="s">
        <v>37</v>
      </c>
      <c r="T31" s="28"/>
      <c r="U31" s="28"/>
      <c r="V31" s="28"/>
      <c r="W31" s="28"/>
      <c r="X31" s="28"/>
      <c r="Y31" s="28"/>
      <c r="Z31" s="66">
        <v>33</v>
      </c>
      <c r="AA31" s="44"/>
      <c r="AB31" s="67">
        <v>0</v>
      </c>
      <c r="AC31" s="67"/>
      <c r="AD31" s="67"/>
      <c r="AE31" s="67"/>
      <c r="AF31" s="68"/>
    </row>
    <row r="32" spans="2:32" x14ac:dyDescent="0.15">
      <c r="B32" s="90"/>
      <c r="C32" s="52" t="s">
        <v>38</v>
      </c>
      <c r="D32" s="28"/>
      <c r="E32" s="28"/>
      <c r="F32" s="28"/>
      <c r="G32" s="28"/>
      <c r="H32" s="28"/>
      <c r="I32" s="28"/>
      <c r="J32" s="44" t="s">
        <v>39</v>
      </c>
      <c r="K32" s="44"/>
      <c r="L32" s="86">
        <f>'[6]21'!Y20+'[6]21'!Y24+'[6]21'!Y29</f>
        <v>0</v>
      </c>
      <c r="M32" s="86"/>
      <c r="N32" s="86"/>
      <c r="O32" s="86"/>
      <c r="P32" s="87"/>
      <c r="R32" s="23"/>
      <c r="S32" s="28"/>
      <c r="T32" s="28"/>
      <c r="U32" s="28"/>
      <c r="V32" s="28"/>
      <c r="W32" s="28"/>
      <c r="X32" s="28"/>
      <c r="Y32" s="28"/>
      <c r="Z32" s="44"/>
      <c r="AA32" s="44"/>
      <c r="AB32" s="67"/>
      <c r="AC32" s="67"/>
      <c r="AD32" s="67"/>
      <c r="AE32" s="67"/>
      <c r="AF32" s="68"/>
    </row>
    <row r="33" spans="2:32" x14ac:dyDescent="0.15">
      <c r="B33" s="90"/>
      <c r="C33" s="28"/>
      <c r="D33" s="28"/>
      <c r="E33" s="28"/>
      <c r="F33" s="28"/>
      <c r="G33" s="28"/>
      <c r="H33" s="28"/>
      <c r="I33" s="28"/>
      <c r="J33" s="44"/>
      <c r="K33" s="44"/>
      <c r="L33" s="86"/>
      <c r="M33" s="86"/>
      <c r="N33" s="86"/>
      <c r="O33" s="86"/>
      <c r="P33" s="87"/>
      <c r="R33" s="23"/>
      <c r="S33" s="85" t="s">
        <v>87</v>
      </c>
      <c r="T33" s="28"/>
      <c r="U33" s="28"/>
      <c r="V33" s="28"/>
      <c r="W33" s="28"/>
      <c r="X33" s="28"/>
      <c r="Y33" s="28"/>
      <c r="Z33" s="66">
        <v>34</v>
      </c>
      <c r="AA33" s="44"/>
      <c r="AB33" s="70">
        <f>AB27+AB29-AB31</f>
        <v>0</v>
      </c>
      <c r="AC33" s="70"/>
      <c r="AD33" s="70"/>
      <c r="AE33" s="70"/>
      <c r="AF33" s="71"/>
    </row>
    <row r="34" spans="2:32" x14ac:dyDescent="0.15">
      <c r="B34" s="90"/>
      <c r="C34" s="52" t="s">
        <v>40</v>
      </c>
      <c r="D34" s="28"/>
      <c r="E34" s="28"/>
      <c r="F34" s="28"/>
      <c r="G34" s="28"/>
      <c r="H34" s="28"/>
      <c r="I34" s="28"/>
      <c r="J34" s="44" t="s">
        <v>3</v>
      </c>
      <c r="K34" s="44"/>
      <c r="L34" s="70">
        <f>L28+L30-L32</f>
        <v>1000000000</v>
      </c>
      <c r="M34" s="70"/>
      <c r="N34" s="70"/>
      <c r="O34" s="70"/>
      <c r="P34" s="71"/>
      <c r="R34" s="23"/>
      <c r="S34" s="28"/>
      <c r="T34" s="28"/>
      <c r="U34" s="28"/>
      <c r="V34" s="28"/>
      <c r="W34" s="28"/>
      <c r="X34" s="28"/>
      <c r="Y34" s="28"/>
      <c r="Z34" s="44"/>
      <c r="AA34" s="44"/>
      <c r="AB34" s="70"/>
      <c r="AC34" s="70"/>
      <c r="AD34" s="70"/>
      <c r="AE34" s="70"/>
      <c r="AF34" s="71"/>
    </row>
    <row r="35" spans="2:32" x14ac:dyDescent="0.15">
      <c r="B35" s="91"/>
      <c r="C35" s="31"/>
      <c r="D35" s="31"/>
      <c r="E35" s="31"/>
      <c r="F35" s="31"/>
      <c r="G35" s="31"/>
      <c r="H35" s="31"/>
      <c r="I35" s="31"/>
      <c r="J35" s="69"/>
      <c r="K35" s="69"/>
      <c r="L35" s="72"/>
      <c r="M35" s="72"/>
      <c r="N35" s="72"/>
      <c r="O35" s="72"/>
      <c r="P35" s="73"/>
      <c r="R35" s="23"/>
      <c r="S35" s="85" t="s">
        <v>41</v>
      </c>
      <c r="T35" s="28"/>
      <c r="U35" s="28"/>
      <c r="V35" s="28"/>
      <c r="W35" s="28"/>
      <c r="X35" s="28"/>
      <c r="Y35" s="28"/>
      <c r="Z35" s="66">
        <v>35</v>
      </c>
      <c r="AA35" s="44"/>
      <c r="AB35" s="56"/>
      <c r="AC35" s="56"/>
      <c r="AD35" s="56"/>
      <c r="AE35" s="56"/>
      <c r="AF35" s="57"/>
    </row>
    <row r="36" spans="2:32" x14ac:dyDescent="0.15">
      <c r="B36" s="4"/>
      <c r="C36" s="4"/>
      <c r="D36" s="4"/>
      <c r="E36" s="4"/>
      <c r="F36" s="4"/>
      <c r="G36" s="4"/>
      <c r="H36" s="4"/>
      <c r="I36" s="4"/>
      <c r="J36" s="51"/>
      <c r="K36" s="51"/>
      <c r="L36" s="51"/>
      <c r="M36" s="51"/>
      <c r="N36" s="51"/>
      <c r="O36" s="51"/>
      <c r="P36" s="51"/>
      <c r="R36" s="23"/>
      <c r="S36" s="28"/>
      <c r="T36" s="28"/>
      <c r="U36" s="28"/>
      <c r="V36" s="28"/>
      <c r="W36" s="28"/>
      <c r="X36" s="28"/>
      <c r="Y36" s="28"/>
      <c r="Z36" s="44"/>
      <c r="AA36" s="44"/>
      <c r="AB36" s="56"/>
      <c r="AC36" s="56"/>
      <c r="AD36" s="56"/>
      <c r="AE36" s="56"/>
      <c r="AF36" s="57"/>
    </row>
    <row r="37" spans="2:32" ht="11.25" customHeight="1" x14ac:dyDescent="0.15">
      <c r="B37" s="22" t="s">
        <v>42</v>
      </c>
      <c r="C37" s="25" t="s">
        <v>89</v>
      </c>
      <c r="D37" s="26"/>
      <c r="E37" s="26"/>
      <c r="F37" s="26"/>
      <c r="G37" s="26"/>
      <c r="H37" s="26"/>
      <c r="I37" s="26"/>
      <c r="J37" s="79"/>
      <c r="K37" s="79"/>
      <c r="L37" s="81">
        <f>L34</f>
        <v>1000000000</v>
      </c>
      <c r="M37" s="81"/>
      <c r="N37" s="81"/>
      <c r="O37" s="81"/>
      <c r="P37" s="82"/>
      <c r="R37" s="23"/>
      <c r="S37" s="85" t="s">
        <v>43</v>
      </c>
      <c r="T37" s="28"/>
      <c r="U37" s="28"/>
      <c r="V37" s="28"/>
      <c r="W37" s="28"/>
      <c r="X37" s="28"/>
      <c r="Y37" s="28"/>
      <c r="Z37" s="66">
        <v>36</v>
      </c>
      <c r="AA37" s="44"/>
      <c r="AB37" s="67">
        <v>0</v>
      </c>
      <c r="AC37" s="67"/>
      <c r="AD37" s="67"/>
      <c r="AE37" s="67"/>
      <c r="AF37" s="68"/>
    </row>
    <row r="38" spans="2:32" x14ac:dyDescent="0.15">
      <c r="B38" s="23"/>
      <c r="C38" s="27"/>
      <c r="D38" s="28"/>
      <c r="E38" s="28"/>
      <c r="F38" s="28"/>
      <c r="G38" s="28"/>
      <c r="H38" s="28"/>
      <c r="I38" s="28"/>
      <c r="J38" s="80"/>
      <c r="K38" s="80"/>
      <c r="L38" s="70"/>
      <c r="M38" s="70"/>
      <c r="N38" s="70"/>
      <c r="O38" s="70"/>
      <c r="P38" s="71"/>
      <c r="R38" s="23"/>
      <c r="S38" s="28"/>
      <c r="T38" s="28"/>
      <c r="U38" s="28"/>
      <c r="V38" s="28"/>
      <c r="W38" s="28"/>
      <c r="X38" s="28"/>
      <c r="Y38" s="28"/>
      <c r="Z38" s="44"/>
      <c r="AA38" s="44"/>
      <c r="AB38" s="67"/>
      <c r="AC38" s="67"/>
      <c r="AD38" s="67"/>
      <c r="AE38" s="67"/>
      <c r="AF38" s="68"/>
    </row>
    <row r="39" spans="2:32" x14ac:dyDescent="0.15">
      <c r="B39" s="23"/>
      <c r="C39" s="27" t="s">
        <v>44</v>
      </c>
      <c r="D39" s="28"/>
      <c r="E39" s="28"/>
      <c r="F39" s="28"/>
      <c r="G39" s="28"/>
      <c r="H39" s="28"/>
      <c r="I39" s="28"/>
      <c r="J39" s="44" t="s">
        <v>45</v>
      </c>
      <c r="K39" s="44"/>
      <c r="L39" s="86">
        <f>'[7]50(갑)'!S41</f>
        <v>0</v>
      </c>
      <c r="M39" s="86"/>
      <c r="N39" s="86"/>
      <c r="O39" s="86"/>
      <c r="P39" s="87"/>
      <c r="R39" s="23"/>
      <c r="S39" s="85" t="s">
        <v>46</v>
      </c>
      <c r="T39" s="28"/>
      <c r="U39" s="28"/>
      <c r="V39" s="28"/>
      <c r="W39" s="28"/>
      <c r="X39" s="28"/>
      <c r="Y39" s="28"/>
      <c r="Z39" s="66">
        <v>37</v>
      </c>
      <c r="AA39" s="44"/>
      <c r="AB39" s="67">
        <v>0</v>
      </c>
      <c r="AC39" s="67"/>
      <c r="AD39" s="67"/>
      <c r="AE39" s="67"/>
      <c r="AF39" s="68"/>
    </row>
    <row r="40" spans="2:32" x14ac:dyDescent="0.15">
      <c r="B40" s="23"/>
      <c r="C40" s="27"/>
      <c r="D40" s="28"/>
      <c r="E40" s="28"/>
      <c r="F40" s="28"/>
      <c r="G40" s="28"/>
      <c r="H40" s="28"/>
      <c r="I40" s="28"/>
      <c r="J40" s="44"/>
      <c r="K40" s="44"/>
      <c r="L40" s="86"/>
      <c r="M40" s="86"/>
      <c r="N40" s="86"/>
      <c r="O40" s="86"/>
      <c r="P40" s="87"/>
      <c r="R40" s="23"/>
      <c r="S40" s="28"/>
      <c r="T40" s="28"/>
      <c r="U40" s="28"/>
      <c r="V40" s="28"/>
      <c r="W40" s="28"/>
      <c r="X40" s="28"/>
      <c r="Y40" s="28"/>
      <c r="Z40" s="44"/>
      <c r="AA40" s="44"/>
      <c r="AB40" s="67"/>
      <c r="AC40" s="67"/>
      <c r="AD40" s="67"/>
      <c r="AE40" s="67"/>
      <c r="AF40" s="68"/>
    </row>
    <row r="41" spans="2:32" x14ac:dyDescent="0.15">
      <c r="B41" s="23"/>
      <c r="C41" s="38" t="s">
        <v>47</v>
      </c>
      <c r="D41" s="38"/>
      <c r="E41" s="38"/>
      <c r="F41" s="38"/>
      <c r="G41" s="38"/>
      <c r="H41" s="38"/>
      <c r="I41" s="39"/>
      <c r="J41" s="32" t="s">
        <v>48</v>
      </c>
      <c r="K41" s="33"/>
      <c r="L41" s="180">
        <f>IF(L37-L39&lt;0,0,MIN(L37-L39,'[8]6'!U36+'[8]6'!X45))</f>
        <v>0</v>
      </c>
      <c r="M41" s="181"/>
      <c r="N41" s="181"/>
      <c r="O41" s="181"/>
      <c r="P41" s="182"/>
      <c r="R41" s="23"/>
      <c r="S41" s="85" t="s">
        <v>97</v>
      </c>
      <c r="T41" s="28"/>
      <c r="U41" s="28"/>
      <c r="V41" s="28"/>
      <c r="W41" s="28"/>
      <c r="X41" s="28"/>
      <c r="Y41" s="28"/>
      <c r="Z41" s="66">
        <v>38</v>
      </c>
      <c r="AA41" s="44"/>
      <c r="AB41" s="70">
        <f>AB37-AB39</f>
        <v>0</v>
      </c>
      <c r="AC41" s="70"/>
      <c r="AD41" s="70"/>
      <c r="AE41" s="70"/>
      <c r="AF41" s="71"/>
    </row>
    <row r="42" spans="2:32" x14ac:dyDescent="0.15">
      <c r="B42" s="23"/>
      <c r="C42" s="40"/>
      <c r="D42" s="40"/>
      <c r="E42" s="40"/>
      <c r="F42" s="40"/>
      <c r="G42" s="40"/>
      <c r="H42" s="40"/>
      <c r="I42" s="41"/>
      <c r="J42" s="34"/>
      <c r="K42" s="35"/>
      <c r="L42" s="183"/>
      <c r="M42" s="184"/>
      <c r="N42" s="184"/>
      <c r="O42" s="184"/>
      <c r="P42" s="185"/>
      <c r="R42" s="23"/>
      <c r="S42" s="28"/>
      <c r="T42" s="28"/>
      <c r="U42" s="28"/>
      <c r="V42" s="28"/>
      <c r="W42" s="28"/>
      <c r="X42" s="28"/>
      <c r="Y42" s="28"/>
      <c r="Z42" s="44"/>
      <c r="AA42" s="44"/>
      <c r="AB42" s="70"/>
      <c r="AC42" s="70"/>
      <c r="AD42" s="70"/>
      <c r="AE42" s="70"/>
      <c r="AF42" s="71"/>
    </row>
    <row r="43" spans="2:32" ht="11.25" customHeight="1" x14ac:dyDescent="0.15">
      <c r="B43" s="23"/>
      <c r="C43" s="40"/>
      <c r="D43" s="40"/>
      <c r="E43" s="40"/>
      <c r="F43" s="40"/>
      <c r="G43" s="40"/>
      <c r="H43" s="40"/>
      <c r="I43" s="41"/>
      <c r="J43" s="34"/>
      <c r="K43" s="35"/>
      <c r="L43" s="183"/>
      <c r="M43" s="184"/>
      <c r="N43" s="184"/>
      <c r="O43" s="184"/>
      <c r="P43" s="185"/>
      <c r="R43" s="23"/>
      <c r="S43" s="85" t="s">
        <v>51</v>
      </c>
      <c r="T43" s="28"/>
      <c r="U43" s="28"/>
      <c r="V43" s="28"/>
      <c r="W43" s="28"/>
      <c r="X43" s="28"/>
      <c r="Y43" s="28"/>
      <c r="Z43" s="66">
        <v>39</v>
      </c>
      <c r="AA43" s="44"/>
      <c r="AB43" s="67"/>
      <c r="AC43" s="67"/>
      <c r="AD43" s="67"/>
      <c r="AE43" s="67"/>
      <c r="AF43" s="68"/>
    </row>
    <row r="44" spans="2:32" x14ac:dyDescent="0.15">
      <c r="B44" s="23"/>
      <c r="C44" s="42"/>
      <c r="D44" s="42"/>
      <c r="E44" s="42"/>
      <c r="F44" s="42"/>
      <c r="G44" s="42"/>
      <c r="H44" s="42"/>
      <c r="I44" s="43"/>
      <c r="J44" s="36"/>
      <c r="K44" s="37"/>
      <c r="L44" s="186"/>
      <c r="M44" s="187"/>
      <c r="N44" s="187"/>
      <c r="O44" s="187"/>
      <c r="P44" s="188"/>
      <c r="R44" s="23"/>
      <c r="S44" s="28"/>
      <c r="T44" s="28"/>
      <c r="U44" s="28"/>
      <c r="V44" s="28"/>
      <c r="W44" s="28"/>
      <c r="X44" s="28"/>
      <c r="Y44" s="28"/>
      <c r="Z44" s="44"/>
      <c r="AA44" s="44"/>
      <c r="AB44" s="67"/>
      <c r="AC44" s="67"/>
      <c r="AD44" s="67"/>
      <c r="AE44" s="67"/>
      <c r="AF44" s="68"/>
    </row>
    <row r="45" spans="2:32" x14ac:dyDescent="0.15">
      <c r="B45" s="23"/>
      <c r="C45" s="27" t="s">
        <v>49</v>
      </c>
      <c r="D45" s="28"/>
      <c r="E45" s="28"/>
      <c r="F45" s="28"/>
      <c r="G45" s="28"/>
      <c r="H45" s="28"/>
      <c r="I45" s="28"/>
      <c r="J45" s="44" t="s">
        <v>50</v>
      </c>
      <c r="K45" s="44"/>
      <c r="L45" s="86">
        <f>IF(L37-L39-L41&lt;0,0,MIN(L37-L39-L41,'[9]7'!Z32))</f>
        <v>0</v>
      </c>
      <c r="M45" s="86"/>
      <c r="N45" s="86"/>
      <c r="O45" s="86"/>
      <c r="P45" s="87"/>
      <c r="R45" s="23"/>
      <c r="S45" s="49" t="s">
        <v>108</v>
      </c>
      <c r="T45" s="50"/>
      <c r="U45" s="50"/>
      <c r="V45" s="50"/>
      <c r="W45" s="50"/>
      <c r="X45" s="50"/>
      <c r="Y45" s="50"/>
      <c r="Z45" s="132">
        <v>58</v>
      </c>
      <c r="AA45" s="133"/>
      <c r="AB45" s="67"/>
      <c r="AC45" s="67"/>
      <c r="AD45" s="67"/>
      <c r="AE45" s="67"/>
      <c r="AF45" s="68"/>
    </row>
    <row r="46" spans="2:32" ht="15.75" customHeight="1" x14ac:dyDescent="0.15">
      <c r="B46" s="23"/>
      <c r="C46" s="27"/>
      <c r="D46" s="28"/>
      <c r="E46" s="28"/>
      <c r="F46" s="28"/>
      <c r="G46" s="28"/>
      <c r="H46" s="28"/>
      <c r="I46" s="28"/>
      <c r="J46" s="44"/>
      <c r="K46" s="44"/>
      <c r="L46" s="86"/>
      <c r="M46" s="86"/>
      <c r="N46" s="86"/>
      <c r="O46" s="86"/>
      <c r="P46" s="87"/>
      <c r="R46" s="23"/>
      <c r="S46" s="50"/>
      <c r="T46" s="50"/>
      <c r="U46" s="50"/>
      <c r="V46" s="50"/>
      <c r="W46" s="50"/>
      <c r="X46" s="50"/>
      <c r="Y46" s="50"/>
      <c r="Z46" s="133"/>
      <c r="AA46" s="133"/>
      <c r="AB46" s="67"/>
      <c r="AC46" s="67"/>
      <c r="AD46" s="67"/>
      <c r="AE46" s="67"/>
      <c r="AF46" s="68"/>
    </row>
    <row r="47" spans="2:32" x14ac:dyDescent="0.15">
      <c r="B47" s="23"/>
      <c r="C47" s="29" t="s">
        <v>90</v>
      </c>
      <c r="D47" s="28"/>
      <c r="E47" s="28"/>
      <c r="F47" s="28"/>
      <c r="G47" s="28"/>
      <c r="H47" s="28"/>
      <c r="I47" s="28"/>
      <c r="J47" s="44" t="s">
        <v>52</v>
      </c>
      <c r="K47" s="44"/>
      <c r="L47" s="70">
        <f>MAX(L37-L39-L41-L45,0)</f>
        <v>1000000000</v>
      </c>
      <c r="M47" s="70"/>
      <c r="N47" s="70"/>
      <c r="O47" s="70"/>
      <c r="P47" s="71"/>
      <c r="R47" s="23"/>
      <c r="S47" s="49" t="s">
        <v>109</v>
      </c>
      <c r="T47" s="50"/>
      <c r="U47" s="50"/>
      <c r="V47" s="50"/>
      <c r="W47" s="50"/>
      <c r="X47" s="50"/>
      <c r="Y47" s="50"/>
      <c r="Z47" s="130">
        <v>40</v>
      </c>
      <c r="AA47" s="131"/>
      <c r="AB47" s="86">
        <f>'[10]9'!AK38</f>
        <v>0</v>
      </c>
      <c r="AC47" s="86"/>
      <c r="AD47" s="86"/>
      <c r="AE47" s="86"/>
      <c r="AF47" s="87"/>
    </row>
    <row r="48" spans="2:32" ht="13.5" customHeight="1" x14ac:dyDescent="0.15">
      <c r="B48" s="23"/>
      <c r="C48" s="30"/>
      <c r="D48" s="31"/>
      <c r="E48" s="31"/>
      <c r="F48" s="31"/>
      <c r="G48" s="31"/>
      <c r="H48" s="31"/>
      <c r="I48" s="31"/>
      <c r="J48" s="69"/>
      <c r="K48" s="69"/>
      <c r="L48" s="72"/>
      <c r="M48" s="72"/>
      <c r="N48" s="72"/>
      <c r="O48" s="72"/>
      <c r="P48" s="73"/>
      <c r="R48" s="23"/>
      <c r="S48" s="50"/>
      <c r="T48" s="50"/>
      <c r="U48" s="50"/>
      <c r="V48" s="50"/>
      <c r="W48" s="50"/>
      <c r="X48" s="50"/>
      <c r="Y48" s="50"/>
      <c r="Z48" s="131"/>
      <c r="AA48" s="131"/>
      <c r="AB48" s="86"/>
      <c r="AC48" s="86"/>
      <c r="AD48" s="86"/>
      <c r="AE48" s="86"/>
      <c r="AF48" s="87"/>
    </row>
    <row r="49" spans="2:32" ht="6" customHeight="1" x14ac:dyDescent="0.15">
      <c r="B49" s="23"/>
      <c r="C49" s="7"/>
      <c r="D49" s="8"/>
      <c r="E49" s="8"/>
      <c r="F49" s="8"/>
      <c r="G49" s="8"/>
      <c r="H49" s="8"/>
      <c r="I49" s="8"/>
      <c r="J49" s="9"/>
      <c r="K49" s="9"/>
      <c r="L49" s="5"/>
      <c r="M49" s="5"/>
      <c r="N49" s="5"/>
      <c r="O49" s="5"/>
      <c r="P49" s="5"/>
      <c r="R49" s="23"/>
      <c r="S49" s="85" t="s">
        <v>105</v>
      </c>
      <c r="T49" s="28"/>
      <c r="U49" s="28"/>
      <c r="V49" s="28"/>
      <c r="W49" s="28"/>
      <c r="X49" s="28"/>
      <c r="Y49" s="28"/>
      <c r="Z49" s="66">
        <v>41</v>
      </c>
      <c r="AA49" s="44"/>
      <c r="AB49" s="70">
        <f>MAX(AB41-AB45,0)+AB45+AB47</f>
        <v>0</v>
      </c>
      <c r="AC49" s="70"/>
      <c r="AD49" s="70"/>
      <c r="AE49" s="70"/>
      <c r="AF49" s="71"/>
    </row>
    <row r="50" spans="2:32" ht="18.75" customHeight="1" x14ac:dyDescent="0.15">
      <c r="B50" s="23"/>
      <c r="C50" s="134" t="s">
        <v>112</v>
      </c>
      <c r="D50" s="135"/>
      <c r="E50" s="135"/>
      <c r="F50" s="135"/>
      <c r="G50" s="135"/>
      <c r="H50" s="135"/>
      <c r="I50" s="136"/>
      <c r="J50" s="140" t="s">
        <v>53</v>
      </c>
      <c r="K50" s="141"/>
      <c r="L50" s="144">
        <f>'[11]3부표'!V48</f>
        <v>0</v>
      </c>
      <c r="M50" s="145"/>
      <c r="N50" s="145"/>
      <c r="O50" s="145"/>
      <c r="P50" s="146"/>
      <c r="R50" s="23"/>
      <c r="S50" s="28"/>
      <c r="T50" s="28"/>
      <c r="U50" s="28"/>
      <c r="V50" s="28"/>
      <c r="W50" s="28"/>
      <c r="X50" s="28"/>
      <c r="Y50" s="28"/>
      <c r="Z50" s="44"/>
      <c r="AA50" s="44"/>
      <c r="AB50" s="70"/>
      <c r="AC50" s="70"/>
      <c r="AD50" s="70"/>
      <c r="AE50" s="70"/>
      <c r="AF50" s="71"/>
    </row>
    <row r="51" spans="2:32" ht="11.25" customHeight="1" x14ac:dyDescent="0.15">
      <c r="B51" s="24"/>
      <c r="C51" s="137"/>
      <c r="D51" s="138"/>
      <c r="E51" s="138"/>
      <c r="F51" s="138"/>
      <c r="G51" s="138"/>
      <c r="H51" s="138"/>
      <c r="I51" s="139"/>
      <c r="J51" s="142"/>
      <c r="K51" s="143"/>
      <c r="L51" s="147"/>
      <c r="M51" s="148"/>
      <c r="N51" s="148"/>
      <c r="O51" s="148"/>
      <c r="P51" s="149"/>
      <c r="R51" s="23"/>
      <c r="S51" s="150" t="s">
        <v>54</v>
      </c>
      <c r="T51" s="85" t="s">
        <v>101</v>
      </c>
      <c r="U51" s="28"/>
      <c r="V51" s="28"/>
      <c r="W51" s="28"/>
      <c r="X51" s="28"/>
      <c r="Y51" s="28"/>
      <c r="Z51" s="66">
        <v>42</v>
      </c>
      <c r="AA51" s="44"/>
      <c r="AB51" s="67"/>
      <c r="AC51" s="67"/>
      <c r="AD51" s="67"/>
      <c r="AE51" s="67"/>
      <c r="AF51" s="68"/>
    </row>
    <row r="52" spans="2:32" ht="9" customHeight="1" x14ac:dyDescent="0.15">
      <c r="B52" s="6"/>
      <c r="C52" s="7"/>
      <c r="D52" s="8"/>
      <c r="E52" s="8"/>
      <c r="F52" s="8"/>
      <c r="G52" s="8"/>
      <c r="H52" s="8"/>
      <c r="I52" s="8"/>
      <c r="J52" s="9"/>
      <c r="K52" s="9"/>
      <c r="L52" s="5"/>
      <c r="M52" s="5"/>
      <c r="N52" s="5"/>
      <c r="O52" s="5"/>
      <c r="P52" s="5"/>
      <c r="R52" s="23"/>
      <c r="S52" s="74"/>
      <c r="T52" s="28"/>
      <c r="U52" s="28"/>
      <c r="V52" s="28"/>
      <c r="W52" s="28"/>
      <c r="X52" s="28"/>
      <c r="Y52" s="28"/>
      <c r="Z52" s="44"/>
      <c r="AA52" s="44"/>
      <c r="AB52" s="67"/>
      <c r="AC52" s="67"/>
      <c r="AD52" s="67"/>
      <c r="AE52" s="67"/>
      <c r="AF52" s="68"/>
    </row>
    <row r="53" spans="2:32" x14ac:dyDescent="0.15">
      <c r="B53" s="89" t="s">
        <v>98</v>
      </c>
      <c r="C53" s="55" t="s">
        <v>91</v>
      </c>
      <c r="D53" s="26"/>
      <c r="E53" s="26"/>
      <c r="F53" s="26"/>
      <c r="G53" s="26"/>
      <c r="H53" s="26"/>
      <c r="I53" s="26"/>
      <c r="J53" s="53" t="s">
        <v>113</v>
      </c>
      <c r="K53" s="53"/>
      <c r="L53" s="81">
        <f>L47+L50</f>
        <v>1000000000</v>
      </c>
      <c r="M53" s="81"/>
      <c r="N53" s="81"/>
      <c r="O53" s="81"/>
      <c r="P53" s="82"/>
      <c r="R53" s="23"/>
      <c r="S53" s="74"/>
      <c r="T53" s="85" t="s">
        <v>102</v>
      </c>
      <c r="U53" s="28"/>
      <c r="V53" s="28"/>
      <c r="W53" s="28"/>
      <c r="X53" s="28"/>
      <c r="Y53" s="28"/>
      <c r="Z53" s="66">
        <v>43</v>
      </c>
      <c r="AA53" s="44"/>
      <c r="AB53" s="67"/>
      <c r="AC53" s="67"/>
      <c r="AD53" s="67"/>
      <c r="AE53" s="67"/>
      <c r="AF53" s="68"/>
    </row>
    <row r="54" spans="2:32" x14ac:dyDescent="0.15">
      <c r="B54" s="90"/>
      <c r="C54" s="28"/>
      <c r="D54" s="28"/>
      <c r="E54" s="28"/>
      <c r="F54" s="28"/>
      <c r="G54" s="28"/>
      <c r="H54" s="28"/>
      <c r="I54" s="28"/>
      <c r="J54" s="54"/>
      <c r="K54" s="54"/>
      <c r="L54" s="70"/>
      <c r="M54" s="70"/>
      <c r="N54" s="70"/>
      <c r="O54" s="70"/>
      <c r="P54" s="71"/>
      <c r="R54" s="23"/>
      <c r="S54" s="74"/>
      <c r="T54" s="28"/>
      <c r="U54" s="28"/>
      <c r="V54" s="28"/>
      <c r="W54" s="28"/>
      <c r="X54" s="28"/>
      <c r="Y54" s="28"/>
      <c r="Z54" s="44"/>
      <c r="AA54" s="44"/>
      <c r="AB54" s="67"/>
      <c r="AC54" s="67"/>
      <c r="AD54" s="67"/>
      <c r="AE54" s="67"/>
      <c r="AF54" s="68"/>
    </row>
    <row r="55" spans="2:32" x14ac:dyDescent="0.15">
      <c r="B55" s="90"/>
      <c r="C55" s="52" t="s">
        <v>55</v>
      </c>
      <c r="D55" s="28"/>
      <c r="E55" s="28"/>
      <c r="F55" s="28"/>
      <c r="G55" s="28"/>
      <c r="H55" s="28"/>
      <c r="I55" s="28"/>
      <c r="J55" s="44" t="s">
        <v>56</v>
      </c>
      <c r="K55" s="44"/>
      <c r="L55" s="56">
        <v>0.2</v>
      </c>
      <c r="M55" s="56"/>
      <c r="N55" s="56"/>
      <c r="O55" s="56"/>
      <c r="P55" s="57"/>
      <c r="R55" s="23"/>
      <c r="S55" s="74"/>
      <c r="T55" s="85" t="s">
        <v>104</v>
      </c>
      <c r="U55" s="28"/>
      <c r="V55" s="28"/>
      <c r="W55" s="28"/>
      <c r="X55" s="28"/>
      <c r="Y55" s="28"/>
      <c r="Z55" s="66">
        <v>44</v>
      </c>
      <c r="AA55" s="44"/>
      <c r="AB55" s="70">
        <f>SUM(AB51:AF54)</f>
        <v>0</v>
      </c>
      <c r="AC55" s="70"/>
      <c r="AD55" s="70"/>
      <c r="AE55" s="70"/>
      <c r="AF55" s="71"/>
    </row>
    <row r="56" spans="2:32" x14ac:dyDescent="0.15">
      <c r="B56" s="90"/>
      <c r="C56" s="28"/>
      <c r="D56" s="28"/>
      <c r="E56" s="28"/>
      <c r="F56" s="28"/>
      <c r="G56" s="28"/>
      <c r="H56" s="28"/>
      <c r="I56" s="28"/>
      <c r="J56" s="44"/>
      <c r="K56" s="44"/>
      <c r="L56" s="56"/>
      <c r="M56" s="56"/>
      <c r="N56" s="56"/>
      <c r="O56" s="56"/>
      <c r="P56" s="57"/>
      <c r="R56" s="23"/>
      <c r="S56" s="74"/>
      <c r="T56" s="28"/>
      <c r="U56" s="28"/>
      <c r="V56" s="28"/>
      <c r="W56" s="28"/>
      <c r="X56" s="28"/>
      <c r="Y56" s="28"/>
      <c r="Z56" s="44"/>
      <c r="AA56" s="44"/>
      <c r="AB56" s="70"/>
      <c r="AC56" s="70"/>
      <c r="AD56" s="70"/>
      <c r="AE56" s="70"/>
      <c r="AF56" s="71"/>
    </row>
    <row r="57" spans="2:32" x14ac:dyDescent="0.15">
      <c r="B57" s="90"/>
      <c r="C57" s="52" t="s">
        <v>57</v>
      </c>
      <c r="D57" s="28"/>
      <c r="E57" s="28"/>
      <c r="F57" s="28"/>
      <c r="G57" s="28"/>
      <c r="H57" s="28"/>
      <c r="I57" s="28"/>
      <c r="J57" s="44" t="s">
        <v>58</v>
      </c>
      <c r="K57" s="44"/>
      <c r="L57" s="107">
        <f>IF(L55=0.1,L53*L55,IF([1]기본정보!F20="중간예납",IF(L53*12/6&gt;300000000000,((L53*12/6-300000000000)*25/100+65580000000)*6/12,IF(L53*12/6&gt;20000000000,((L53*12/6-20000000000)*22/100+3980000000)*6/12,IF(L53*12/6&gt;200000000,((L53*12/6-200000000)*20/100+20000000)*6/12,L53*10/100))),IF(L53*12/[1]기본정보!F17&gt;300000000000,((L53*12/[1]기본정보!F17-300000000000)*25/100+65580000000)*[1]기본정보!F17/12,IF(L53*12/[1]기본정보!F17&gt;20000000000,((L53*12/[1]기본정보!F17-20000000000)*22/100+3980000000)*[1]기본정보!F17/12,IF(L53*12/[1]기본정보!F17&gt;200000000,((L53*12/[1]기본정보!F17-200000000)*20/100+20000000)*[1]기본정보!F17/12,L53*10/100)))))</f>
        <v>180000000</v>
      </c>
      <c r="M57" s="70"/>
      <c r="N57" s="70"/>
      <c r="O57" s="70"/>
      <c r="P57" s="71"/>
      <c r="R57" s="23"/>
      <c r="S57" s="85" t="s">
        <v>103</v>
      </c>
      <c r="T57" s="28"/>
      <c r="U57" s="28"/>
      <c r="V57" s="28"/>
      <c r="W57" s="28"/>
      <c r="X57" s="28"/>
      <c r="Y57" s="28"/>
      <c r="Z57" s="66">
        <v>45</v>
      </c>
      <c r="AA57" s="44"/>
      <c r="AB57" s="70">
        <f>AB49-AB55</f>
        <v>0</v>
      </c>
      <c r="AC57" s="70"/>
      <c r="AD57" s="70"/>
      <c r="AE57" s="70"/>
      <c r="AF57" s="71"/>
    </row>
    <row r="58" spans="2:32" x14ac:dyDescent="0.15">
      <c r="B58" s="90"/>
      <c r="C58" s="28"/>
      <c r="D58" s="28"/>
      <c r="E58" s="28"/>
      <c r="F58" s="28"/>
      <c r="G58" s="28"/>
      <c r="H58" s="28"/>
      <c r="I58" s="28"/>
      <c r="J58" s="44"/>
      <c r="K58" s="44"/>
      <c r="L58" s="70"/>
      <c r="M58" s="70"/>
      <c r="N58" s="70"/>
      <c r="O58" s="70"/>
      <c r="P58" s="71"/>
      <c r="R58" s="24"/>
      <c r="S58" s="31"/>
      <c r="T58" s="31"/>
      <c r="U58" s="31"/>
      <c r="V58" s="31"/>
      <c r="W58" s="31"/>
      <c r="X58" s="31"/>
      <c r="Y58" s="31"/>
      <c r="Z58" s="69"/>
      <c r="AA58" s="69"/>
      <c r="AB58" s="72"/>
      <c r="AC58" s="72"/>
      <c r="AD58" s="72"/>
      <c r="AE58" s="72"/>
      <c r="AF58" s="73"/>
    </row>
    <row r="59" spans="2:32" x14ac:dyDescent="0.15">
      <c r="B59" s="90"/>
      <c r="C59" s="151" t="s">
        <v>115</v>
      </c>
      <c r="D59" s="47"/>
      <c r="E59" s="47"/>
      <c r="F59" s="47"/>
      <c r="G59" s="47"/>
      <c r="H59" s="47"/>
      <c r="I59" s="47"/>
      <c r="J59" s="44" t="s">
        <v>59</v>
      </c>
      <c r="K59" s="44"/>
      <c r="L59" s="86">
        <f>'[12]49'!L38</f>
        <v>0</v>
      </c>
      <c r="M59" s="86"/>
      <c r="N59" s="86"/>
      <c r="O59" s="86"/>
      <c r="P59" s="87"/>
    </row>
    <row r="60" spans="2:32" ht="11.25" customHeight="1" x14ac:dyDescent="0.15">
      <c r="B60" s="90"/>
      <c r="C60" s="47"/>
      <c r="D60" s="47"/>
      <c r="E60" s="47"/>
      <c r="F60" s="47"/>
      <c r="G60" s="47"/>
      <c r="H60" s="47"/>
      <c r="I60" s="47"/>
      <c r="J60" s="44"/>
      <c r="K60" s="44"/>
      <c r="L60" s="86"/>
      <c r="M60" s="86"/>
      <c r="N60" s="86"/>
      <c r="O60" s="86"/>
      <c r="P60" s="87"/>
      <c r="R60" s="22" t="s">
        <v>116</v>
      </c>
      <c r="S60" s="45" t="s">
        <v>120</v>
      </c>
      <c r="T60" s="46"/>
      <c r="U60" s="46"/>
      <c r="V60" s="46"/>
      <c r="W60" s="46"/>
      <c r="X60" s="46"/>
      <c r="Y60" s="46"/>
      <c r="Z60" s="83">
        <v>59</v>
      </c>
      <c r="AA60" s="84"/>
      <c r="AB60" s="97"/>
      <c r="AC60" s="97"/>
      <c r="AD60" s="97"/>
      <c r="AE60" s="97"/>
      <c r="AF60" s="98"/>
    </row>
    <row r="61" spans="2:32" ht="14.25" customHeight="1" x14ac:dyDescent="0.15">
      <c r="B61" s="90"/>
      <c r="C61" s="52" t="s">
        <v>61</v>
      </c>
      <c r="D61" s="28"/>
      <c r="E61" s="28"/>
      <c r="F61" s="28"/>
      <c r="G61" s="28"/>
      <c r="H61" s="28"/>
      <c r="I61" s="28"/>
      <c r="J61" s="44" t="s">
        <v>62</v>
      </c>
      <c r="K61" s="44"/>
      <c r="L61" s="58"/>
      <c r="M61" s="58"/>
      <c r="N61" s="58"/>
      <c r="O61" s="58"/>
      <c r="P61" s="59"/>
      <c r="R61" s="23"/>
      <c r="S61" s="47"/>
      <c r="T61" s="47"/>
      <c r="U61" s="47"/>
      <c r="V61" s="47"/>
      <c r="W61" s="47"/>
      <c r="X61" s="47"/>
      <c r="Y61" s="47"/>
      <c r="Z61" s="44"/>
      <c r="AA61" s="44"/>
      <c r="AB61" s="67"/>
      <c r="AC61" s="67"/>
      <c r="AD61" s="67"/>
      <c r="AE61" s="67"/>
      <c r="AF61" s="68"/>
    </row>
    <row r="62" spans="2:32" x14ac:dyDescent="0.15">
      <c r="B62" s="90"/>
      <c r="C62" s="28"/>
      <c r="D62" s="28"/>
      <c r="E62" s="28"/>
      <c r="F62" s="28"/>
      <c r="G62" s="28"/>
      <c r="H62" s="28"/>
      <c r="I62" s="28"/>
      <c r="J62" s="44"/>
      <c r="K62" s="44"/>
      <c r="L62" s="58"/>
      <c r="M62" s="58"/>
      <c r="N62" s="58"/>
      <c r="O62" s="58"/>
      <c r="P62" s="59"/>
      <c r="R62" s="23"/>
      <c r="S62" s="52" t="s">
        <v>117</v>
      </c>
      <c r="T62" s="28"/>
      <c r="U62" s="28"/>
      <c r="V62" s="28"/>
      <c r="W62" s="28"/>
      <c r="X62" s="28"/>
      <c r="Y62" s="28"/>
      <c r="Z62" s="44" t="s">
        <v>122</v>
      </c>
      <c r="AA62" s="44"/>
      <c r="AB62" s="67"/>
      <c r="AC62" s="67"/>
      <c r="AD62" s="67"/>
      <c r="AE62" s="67"/>
      <c r="AF62" s="68"/>
    </row>
    <row r="63" spans="2:32" ht="12.75" customHeight="1" x14ac:dyDescent="0.15">
      <c r="B63" s="90"/>
      <c r="C63" s="52" t="s">
        <v>63</v>
      </c>
      <c r="D63" s="28"/>
      <c r="E63" s="28"/>
      <c r="F63" s="28"/>
      <c r="G63" s="28"/>
      <c r="H63" s="28"/>
      <c r="I63" s="28"/>
      <c r="J63" s="44" t="s">
        <v>64</v>
      </c>
      <c r="K63" s="44"/>
      <c r="L63" s="70">
        <f>ROUNDDOWN(L59*L61,0)</f>
        <v>0</v>
      </c>
      <c r="M63" s="70"/>
      <c r="N63" s="70"/>
      <c r="O63" s="70"/>
      <c r="P63" s="71"/>
      <c r="R63" s="23"/>
      <c r="S63" s="28"/>
      <c r="T63" s="28"/>
      <c r="U63" s="28"/>
      <c r="V63" s="28"/>
      <c r="W63" s="28"/>
      <c r="X63" s="28"/>
      <c r="Y63" s="28"/>
      <c r="Z63" s="44"/>
      <c r="AA63" s="44"/>
      <c r="AB63" s="67"/>
      <c r="AC63" s="67"/>
      <c r="AD63" s="67"/>
      <c r="AE63" s="67"/>
      <c r="AF63" s="68"/>
    </row>
    <row r="64" spans="2:32" x14ac:dyDescent="0.15">
      <c r="B64" s="90"/>
      <c r="C64" s="28"/>
      <c r="D64" s="28"/>
      <c r="E64" s="28"/>
      <c r="F64" s="28"/>
      <c r="G64" s="28"/>
      <c r="H64" s="28"/>
      <c r="I64" s="28"/>
      <c r="J64" s="44"/>
      <c r="K64" s="44"/>
      <c r="L64" s="70"/>
      <c r="M64" s="70"/>
      <c r="N64" s="70"/>
      <c r="O64" s="70"/>
      <c r="P64" s="71"/>
      <c r="R64" s="23"/>
      <c r="S64" s="52" t="s">
        <v>118</v>
      </c>
      <c r="T64" s="28"/>
      <c r="U64" s="28"/>
      <c r="V64" s="28"/>
      <c r="W64" s="28"/>
      <c r="X64" s="28"/>
      <c r="Y64" s="28"/>
      <c r="Z64" s="44" t="s">
        <v>123</v>
      </c>
      <c r="AA64" s="44"/>
      <c r="AB64" s="70"/>
      <c r="AC64" s="70"/>
      <c r="AD64" s="70"/>
      <c r="AE64" s="70"/>
      <c r="AF64" s="71"/>
    </row>
    <row r="65" spans="2:32" ht="14.25" customHeight="1" x14ac:dyDescent="0.15">
      <c r="B65" s="90"/>
      <c r="C65" s="52" t="s">
        <v>92</v>
      </c>
      <c r="D65" s="28"/>
      <c r="E65" s="28"/>
      <c r="F65" s="28"/>
      <c r="G65" s="28"/>
      <c r="H65" s="28"/>
      <c r="I65" s="28"/>
      <c r="J65" s="44" t="s">
        <v>65</v>
      </c>
      <c r="K65" s="44"/>
      <c r="L65" s="70">
        <f>L57+L63</f>
        <v>180000000</v>
      </c>
      <c r="M65" s="70"/>
      <c r="N65" s="70"/>
      <c r="O65" s="70"/>
      <c r="P65" s="71"/>
      <c r="R65" s="23"/>
      <c r="S65" s="28"/>
      <c r="T65" s="28"/>
      <c r="U65" s="28"/>
      <c r="V65" s="28"/>
      <c r="W65" s="28"/>
      <c r="X65" s="28"/>
      <c r="Y65" s="28"/>
      <c r="Z65" s="44"/>
      <c r="AA65" s="44"/>
      <c r="AB65" s="70"/>
      <c r="AC65" s="70"/>
      <c r="AD65" s="70"/>
      <c r="AE65" s="70"/>
      <c r="AF65" s="71"/>
    </row>
    <row r="66" spans="2:32" ht="11.25" customHeight="1" x14ac:dyDescent="0.15">
      <c r="B66" s="91"/>
      <c r="C66" s="31"/>
      <c r="D66" s="31"/>
      <c r="E66" s="31"/>
      <c r="F66" s="31"/>
      <c r="G66" s="31"/>
      <c r="H66" s="31"/>
      <c r="I66" s="31"/>
      <c r="J66" s="69"/>
      <c r="K66" s="69"/>
      <c r="L66" s="72"/>
      <c r="M66" s="72"/>
      <c r="N66" s="72"/>
      <c r="O66" s="72"/>
      <c r="P66" s="73"/>
      <c r="R66" s="23"/>
      <c r="S66" s="152" t="s">
        <v>119</v>
      </c>
      <c r="T66" s="153"/>
      <c r="U66" s="153"/>
      <c r="V66" s="153"/>
      <c r="W66" s="153"/>
      <c r="X66" s="153"/>
      <c r="Y66" s="29"/>
      <c r="Z66" s="66">
        <v>62</v>
      </c>
      <c r="AA66" s="44"/>
      <c r="AB66" s="67"/>
      <c r="AC66" s="67"/>
      <c r="AD66" s="67"/>
      <c r="AE66" s="67"/>
      <c r="AF66" s="68"/>
    </row>
    <row r="67" spans="2:32" x14ac:dyDescent="0.15">
      <c r="B67" s="4"/>
      <c r="C67" s="4"/>
      <c r="D67" s="4"/>
      <c r="E67" s="4"/>
      <c r="F67" s="4"/>
      <c r="G67" s="4"/>
      <c r="H67" s="4"/>
      <c r="I67" s="4"/>
      <c r="J67" s="51"/>
      <c r="K67" s="51"/>
      <c r="L67" s="51"/>
      <c r="M67" s="51"/>
      <c r="N67" s="51"/>
      <c r="O67" s="51"/>
      <c r="P67" s="51"/>
      <c r="R67" s="23"/>
      <c r="S67" s="152"/>
      <c r="T67" s="153"/>
      <c r="U67" s="153"/>
      <c r="V67" s="153"/>
      <c r="W67" s="153"/>
      <c r="X67" s="153"/>
      <c r="Y67" s="29"/>
      <c r="Z67" s="44"/>
      <c r="AA67" s="44"/>
      <c r="AB67" s="67"/>
      <c r="AC67" s="67"/>
      <c r="AD67" s="67"/>
      <c r="AE67" s="67"/>
      <c r="AF67" s="68"/>
    </row>
    <row r="68" spans="2:32" ht="11.25" customHeight="1" x14ac:dyDescent="0.15">
      <c r="B68" s="89" t="s">
        <v>66</v>
      </c>
      <c r="C68" s="55" t="s">
        <v>93</v>
      </c>
      <c r="D68" s="26"/>
      <c r="E68" s="26"/>
      <c r="F68" s="26"/>
      <c r="G68" s="26"/>
      <c r="H68" s="26"/>
      <c r="I68" s="26"/>
      <c r="J68" s="79"/>
      <c r="K68" s="79"/>
      <c r="L68" s="81">
        <f>L65</f>
        <v>180000000</v>
      </c>
      <c r="M68" s="81"/>
      <c r="N68" s="81"/>
      <c r="O68" s="81"/>
      <c r="P68" s="82"/>
      <c r="R68" s="23"/>
      <c r="S68" s="108" t="s">
        <v>121</v>
      </c>
      <c r="T68" s="109"/>
      <c r="U68" s="109"/>
      <c r="V68" s="109"/>
      <c r="W68" s="109"/>
      <c r="X68" s="109"/>
      <c r="Y68" s="110"/>
      <c r="Z68" s="66">
        <v>63</v>
      </c>
      <c r="AA68" s="44"/>
      <c r="AB68" s="67"/>
      <c r="AC68" s="67"/>
      <c r="AD68" s="67"/>
      <c r="AE68" s="67"/>
      <c r="AF68" s="68"/>
    </row>
    <row r="69" spans="2:32" x14ac:dyDescent="0.15">
      <c r="B69" s="90"/>
      <c r="C69" s="28"/>
      <c r="D69" s="28"/>
      <c r="E69" s="28"/>
      <c r="F69" s="28"/>
      <c r="G69" s="28"/>
      <c r="H69" s="28"/>
      <c r="I69" s="28"/>
      <c r="J69" s="80"/>
      <c r="K69" s="80"/>
      <c r="L69" s="70"/>
      <c r="M69" s="70"/>
      <c r="N69" s="70"/>
      <c r="O69" s="70"/>
      <c r="P69" s="71"/>
      <c r="R69" s="23"/>
      <c r="S69" s="108"/>
      <c r="T69" s="109"/>
      <c r="U69" s="109"/>
      <c r="V69" s="109"/>
      <c r="W69" s="109"/>
      <c r="X69" s="109"/>
      <c r="Y69" s="110"/>
      <c r="Z69" s="44"/>
      <c r="AA69" s="44"/>
      <c r="AB69" s="67"/>
      <c r="AC69" s="67"/>
      <c r="AD69" s="67"/>
      <c r="AE69" s="67"/>
      <c r="AF69" s="68"/>
    </row>
    <row r="70" spans="2:32" ht="11.25" customHeight="1" x14ac:dyDescent="0.15">
      <c r="B70" s="90"/>
      <c r="C70" s="49" t="s">
        <v>110</v>
      </c>
      <c r="D70" s="50"/>
      <c r="E70" s="50"/>
      <c r="F70" s="50"/>
      <c r="G70" s="50"/>
      <c r="H70" s="50"/>
      <c r="I70" s="50"/>
      <c r="J70" s="44" t="s">
        <v>67</v>
      </c>
      <c r="K70" s="44"/>
      <c r="L70" s="86">
        <f>'[13]8(갑)'!AD160</f>
        <v>0</v>
      </c>
      <c r="M70" s="86"/>
      <c r="N70" s="86"/>
      <c r="O70" s="86"/>
      <c r="P70" s="87"/>
      <c r="R70" s="23"/>
      <c r="S70" s="111" t="s">
        <v>126</v>
      </c>
      <c r="T70" s="109"/>
      <c r="U70" s="109"/>
      <c r="V70" s="109"/>
      <c r="W70" s="109"/>
      <c r="X70" s="109"/>
      <c r="Y70" s="110"/>
      <c r="Z70" s="66">
        <v>64</v>
      </c>
      <c r="AA70" s="44"/>
      <c r="AB70" s="70">
        <f>AB64+AB66-AB68</f>
        <v>0</v>
      </c>
      <c r="AC70" s="70"/>
      <c r="AD70" s="70"/>
      <c r="AE70" s="70"/>
      <c r="AF70" s="71"/>
    </row>
    <row r="71" spans="2:32" x14ac:dyDescent="0.15">
      <c r="B71" s="90"/>
      <c r="C71" s="50"/>
      <c r="D71" s="50"/>
      <c r="E71" s="50"/>
      <c r="F71" s="50"/>
      <c r="G71" s="50"/>
      <c r="H71" s="50"/>
      <c r="I71" s="50"/>
      <c r="J71" s="44"/>
      <c r="K71" s="44"/>
      <c r="L71" s="86"/>
      <c r="M71" s="86"/>
      <c r="N71" s="86"/>
      <c r="O71" s="86"/>
      <c r="P71" s="87"/>
      <c r="R71" s="24"/>
      <c r="S71" s="112"/>
      <c r="T71" s="113"/>
      <c r="U71" s="113"/>
      <c r="V71" s="113"/>
      <c r="W71" s="113"/>
      <c r="X71" s="113"/>
      <c r="Y71" s="114"/>
      <c r="Z71" s="69"/>
      <c r="AA71" s="69"/>
      <c r="AB71" s="72"/>
      <c r="AC71" s="72"/>
      <c r="AD71" s="72"/>
      <c r="AE71" s="72"/>
      <c r="AF71" s="73"/>
    </row>
    <row r="72" spans="2:32" x14ac:dyDescent="0.15">
      <c r="B72" s="90"/>
      <c r="C72" s="52" t="s">
        <v>68</v>
      </c>
      <c r="D72" s="28"/>
      <c r="E72" s="28"/>
      <c r="F72" s="28"/>
      <c r="G72" s="28"/>
      <c r="H72" s="28"/>
      <c r="I72" s="28"/>
      <c r="J72" s="44" t="s">
        <v>69</v>
      </c>
      <c r="K72" s="44"/>
      <c r="L72" s="70">
        <f>MAX(L68-L70,0)</f>
        <v>180000000</v>
      </c>
      <c r="M72" s="70"/>
      <c r="N72" s="70"/>
      <c r="O72" s="70"/>
      <c r="P72" s="71"/>
    </row>
    <row r="73" spans="2:32" ht="57.75" customHeight="1" x14ac:dyDescent="0.15">
      <c r="B73" s="90"/>
      <c r="C73" s="28"/>
      <c r="D73" s="28"/>
      <c r="E73" s="28"/>
      <c r="F73" s="28"/>
      <c r="G73" s="28"/>
      <c r="H73" s="28"/>
      <c r="I73" s="28"/>
      <c r="J73" s="44"/>
      <c r="K73" s="44"/>
      <c r="L73" s="70"/>
      <c r="M73" s="70"/>
      <c r="N73" s="70"/>
      <c r="O73" s="70"/>
      <c r="P73" s="71"/>
      <c r="R73" s="22" t="s">
        <v>124</v>
      </c>
      <c r="S73" s="48" t="s">
        <v>127</v>
      </c>
      <c r="T73" s="46"/>
      <c r="U73" s="46"/>
      <c r="V73" s="46"/>
      <c r="W73" s="46"/>
      <c r="X73" s="46"/>
      <c r="Y73" s="46"/>
      <c r="Z73" s="84" t="s">
        <v>60</v>
      </c>
      <c r="AA73" s="84"/>
      <c r="AB73" s="81">
        <f>AB24+AB57+AB70</f>
        <v>180000000</v>
      </c>
      <c r="AC73" s="81"/>
      <c r="AD73" s="81"/>
      <c r="AE73" s="81"/>
      <c r="AF73" s="82"/>
    </row>
    <row r="74" spans="2:32" x14ac:dyDescent="0.15">
      <c r="B74" s="90"/>
      <c r="C74" s="49" t="s">
        <v>111</v>
      </c>
      <c r="D74" s="50"/>
      <c r="E74" s="50"/>
      <c r="F74" s="50"/>
      <c r="G74" s="50"/>
      <c r="H74" s="50"/>
      <c r="I74" s="50"/>
      <c r="J74" s="44" t="s">
        <v>70</v>
      </c>
      <c r="K74" s="44"/>
      <c r="L74" s="86">
        <f>'[13]8(갑)'!AD73</f>
        <v>0</v>
      </c>
      <c r="M74" s="86"/>
      <c r="N74" s="86"/>
      <c r="O74" s="86"/>
      <c r="P74" s="87"/>
      <c r="R74" s="121"/>
      <c r="S74" s="47"/>
      <c r="T74" s="47"/>
      <c r="U74" s="47"/>
      <c r="V74" s="47"/>
      <c r="W74" s="47"/>
      <c r="X74" s="47"/>
      <c r="Y74" s="47"/>
      <c r="Z74" s="44"/>
      <c r="AA74" s="44"/>
      <c r="AB74" s="70"/>
      <c r="AC74" s="70"/>
      <c r="AD74" s="70"/>
      <c r="AE74" s="70"/>
      <c r="AF74" s="71"/>
    </row>
    <row r="75" spans="2:32" x14ac:dyDescent="0.15">
      <c r="B75" s="90"/>
      <c r="C75" s="50"/>
      <c r="D75" s="50"/>
      <c r="E75" s="50"/>
      <c r="F75" s="50"/>
      <c r="G75" s="50"/>
      <c r="H75" s="50"/>
      <c r="I75" s="50"/>
      <c r="J75" s="44"/>
      <c r="K75" s="44"/>
      <c r="L75" s="86"/>
      <c r="M75" s="86"/>
      <c r="N75" s="86"/>
      <c r="O75" s="86"/>
      <c r="P75" s="87"/>
      <c r="R75" s="121"/>
      <c r="S75" s="85" t="s">
        <v>106</v>
      </c>
      <c r="T75" s="28"/>
      <c r="U75" s="28"/>
      <c r="V75" s="28"/>
      <c r="W75" s="28"/>
      <c r="X75" s="28"/>
      <c r="Y75" s="28"/>
      <c r="Z75" s="129">
        <v>57</v>
      </c>
      <c r="AA75" s="44"/>
      <c r="AB75" s="67"/>
      <c r="AC75" s="67"/>
      <c r="AD75" s="67"/>
      <c r="AE75" s="67"/>
      <c r="AF75" s="68"/>
    </row>
    <row r="76" spans="2:32" x14ac:dyDescent="0.15">
      <c r="B76" s="90"/>
      <c r="C76" s="52" t="s">
        <v>71</v>
      </c>
      <c r="D76" s="28"/>
      <c r="E76" s="28"/>
      <c r="F76" s="28"/>
      <c r="G76" s="28"/>
      <c r="H76" s="28"/>
      <c r="I76" s="28"/>
      <c r="J76" s="44" t="s">
        <v>72</v>
      </c>
      <c r="K76" s="44"/>
      <c r="L76" s="86">
        <f>'[10]9'!T85</f>
        <v>0</v>
      </c>
      <c r="M76" s="86"/>
      <c r="N76" s="86"/>
      <c r="O76" s="86"/>
      <c r="P76" s="87"/>
      <c r="R76" s="121"/>
      <c r="S76" s="28"/>
      <c r="T76" s="28"/>
      <c r="U76" s="28"/>
      <c r="V76" s="28"/>
      <c r="W76" s="28"/>
      <c r="X76" s="28"/>
      <c r="Y76" s="28"/>
      <c r="Z76" s="44"/>
      <c r="AA76" s="44"/>
      <c r="AB76" s="67"/>
      <c r="AC76" s="67"/>
      <c r="AD76" s="67"/>
      <c r="AE76" s="67"/>
      <c r="AF76" s="68"/>
    </row>
    <row r="77" spans="2:32" ht="13.5" customHeight="1" x14ac:dyDescent="0.15">
      <c r="B77" s="90"/>
      <c r="C77" s="28"/>
      <c r="D77" s="28"/>
      <c r="E77" s="28"/>
      <c r="F77" s="28"/>
      <c r="G77" s="28"/>
      <c r="H77" s="28"/>
      <c r="I77" s="28"/>
      <c r="J77" s="44"/>
      <c r="K77" s="44"/>
      <c r="L77" s="86"/>
      <c r="M77" s="86"/>
      <c r="N77" s="86"/>
      <c r="O77" s="86"/>
      <c r="P77" s="87"/>
      <c r="R77" s="121"/>
      <c r="S77" s="85" t="s">
        <v>107</v>
      </c>
      <c r="T77" s="28"/>
      <c r="U77" s="28"/>
      <c r="V77" s="28"/>
      <c r="W77" s="28"/>
      <c r="X77" s="28"/>
      <c r="Y77" s="28"/>
      <c r="Z77" s="66">
        <v>47</v>
      </c>
      <c r="AA77" s="44"/>
      <c r="AB77" s="70">
        <f>AB73-L76-AB22-AB47+L90-AB75</f>
        <v>180000000</v>
      </c>
      <c r="AC77" s="70"/>
      <c r="AD77" s="70"/>
      <c r="AE77" s="70"/>
      <c r="AF77" s="71"/>
    </row>
    <row r="78" spans="2:32" x14ac:dyDescent="0.15">
      <c r="B78" s="90"/>
      <c r="C78" s="85" t="s">
        <v>99</v>
      </c>
      <c r="D78" s="28"/>
      <c r="E78" s="28"/>
      <c r="F78" s="28"/>
      <c r="G78" s="28"/>
      <c r="H78" s="28"/>
      <c r="I78" s="28"/>
      <c r="J78" s="44" t="s">
        <v>73</v>
      </c>
      <c r="K78" s="44"/>
      <c r="L78" s="70">
        <f>MAX(L72-L74,0)+L76</f>
        <v>180000000</v>
      </c>
      <c r="M78" s="70"/>
      <c r="N78" s="70"/>
      <c r="O78" s="70"/>
      <c r="P78" s="71"/>
      <c r="R78" s="121"/>
      <c r="S78" s="28"/>
      <c r="T78" s="28"/>
      <c r="U78" s="28"/>
      <c r="V78" s="28"/>
      <c r="W78" s="28"/>
      <c r="X78" s="28"/>
      <c r="Y78" s="28"/>
      <c r="Z78" s="44"/>
      <c r="AA78" s="44"/>
      <c r="AB78" s="70"/>
      <c r="AC78" s="70"/>
      <c r="AD78" s="70"/>
      <c r="AE78" s="70"/>
      <c r="AF78" s="71"/>
    </row>
    <row r="79" spans="2:32" ht="11.25" customHeight="1" x14ac:dyDescent="0.15">
      <c r="B79" s="90"/>
      <c r="C79" s="28"/>
      <c r="D79" s="28"/>
      <c r="E79" s="28"/>
      <c r="F79" s="28"/>
      <c r="G79" s="28"/>
      <c r="H79" s="28"/>
      <c r="I79" s="28"/>
      <c r="J79" s="44"/>
      <c r="K79" s="44"/>
      <c r="L79" s="70"/>
      <c r="M79" s="70"/>
      <c r="N79" s="70"/>
      <c r="O79" s="70"/>
      <c r="P79" s="71"/>
      <c r="R79" s="121"/>
      <c r="S79" s="115" t="s">
        <v>128</v>
      </c>
      <c r="T79" s="116"/>
      <c r="U79" s="116"/>
      <c r="V79" s="116"/>
      <c r="W79" s="116"/>
      <c r="X79" s="116"/>
      <c r="Y79" s="117"/>
      <c r="Z79" s="123">
        <v>48</v>
      </c>
      <c r="AA79" s="124"/>
      <c r="AB79" s="67"/>
      <c r="AC79" s="67"/>
      <c r="AD79" s="67"/>
      <c r="AE79" s="67"/>
      <c r="AF79" s="68"/>
    </row>
    <row r="80" spans="2:32" x14ac:dyDescent="0.15">
      <c r="B80" s="90"/>
      <c r="C80" s="74" t="s">
        <v>54</v>
      </c>
      <c r="D80" s="74" t="s">
        <v>74</v>
      </c>
      <c r="E80" s="76" t="s">
        <v>75</v>
      </c>
      <c r="F80" s="77"/>
      <c r="G80" s="77"/>
      <c r="H80" s="77"/>
      <c r="I80" s="77"/>
      <c r="J80" s="66">
        <v>22</v>
      </c>
      <c r="K80" s="44"/>
      <c r="L80" s="67"/>
      <c r="M80" s="67"/>
      <c r="N80" s="67"/>
      <c r="O80" s="67"/>
      <c r="P80" s="68"/>
      <c r="R80" s="121"/>
      <c r="S80" s="118"/>
      <c r="T80" s="119"/>
      <c r="U80" s="119"/>
      <c r="V80" s="119"/>
      <c r="W80" s="119"/>
      <c r="X80" s="119"/>
      <c r="Y80" s="120"/>
      <c r="Z80" s="124"/>
      <c r="AA80" s="124"/>
      <c r="AB80" s="67"/>
      <c r="AC80" s="67"/>
      <c r="AD80" s="67"/>
      <c r="AE80" s="67"/>
      <c r="AF80" s="68"/>
    </row>
    <row r="81" spans="2:32" ht="11.25" customHeight="1" x14ac:dyDescent="0.15">
      <c r="B81" s="90"/>
      <c r="C81" s="74"/>
      <c r="D81" s="74"/>
      <c r="E81" s="77"/>
      <c r="F81" s="77"/>
      <c r="G81" s="77"/>
      <c r="H81" s="77"/>
      <c r="I81" s="77"/>
      <c r="J81" s="44"/>
      <c r="K81" s="44"/>
      <c r="L81" s="67"/>
      <c r="M81" s="67"/>
      <c r="N81" s="67"/>
      <c r="O81" s="67"/>
      <c r="P81" s="68"/>
      <c r="R81" s="121"/>
      <c r="S81" s="115" t="s">
        <v>129</v>
      </c>
      <c r="T81" s="116"/>
      <c r="U81" s="116"/>
      <c r="V81" s="116"/>
      <c r="W81" s="116"/>
      <c r="X81" s="116"/>
      <c r="Y81" s="117"/>
      <c r="Z81" s="123">
        <v>49</v>
      </c>
      <c r="AA81" s="124"/>
      <c r="AB81" s="70">
        <f>AB73-AB75-AB79</f>
        <v>180000000</v>
      </c>
      <c r="AC81" s="70"/>
      <c r="AD81" s="70"/>
      <c r="AE81" s="70"/>
      <c r="AF81" s="71"/>
    </row>
    <row r="82" spans="2:32" x14ac:dyDescent="0.15">
      <c r="B82" s="90"/>
      <c r="C82" s="74"/>
      <c r="D82" s="74"/>
      <c r="E82" s="52" t="s">
        <v>76</v>
      </c>
      <c r="F82" s="28"/>
      <c r="G82" s="28"/>
      <c r="H82" s="28"/>
      <c r="I82" s="28"/>
      <c r="J82" s="66">
        <v>23</v>
      </c>
      <c r="K82" s="44"/>
      <c r="L82" s="67"/>
      <c r="M82" s="67"/>
      <c r="N82" s="67"/>
      <c r="O82" s="67"/>
      <c r="P82" s="68"/>
      <c r="R82" s="122"/>
      <c r="S82" s="126"/>
      <c r="T82" s="127"/>
      <c r="U82" s="127"/>
      <c r="V82" s="127"/>
      <c r="W82" s="127"/>
      <c r="X82" s="127"/>
      <c r="Y82" s="128"/>
      <c r="Z82" s="125"/>
      <c r="AA82" s="125"/>
      <c r="AB82" s="72"/>
      <c r="AC82" s="72"/>
      <c r="AD82" s="72"/>
      <c r="AE82" s="72"/>
      <c r="AF82" s="73"/>
    </row>
    <row r="83" spans="2:32" x14ac:dyDescent="0.15">
      <c r="B83" s="90"/>
      <c r="C83" s="74"/>
      <c r="D83" s="74"/>
      <c r="E83" s="28"/>
      <c r="F83" s="28"/>
      <c r="G83" s="28"/>
      <c r="H83" s="28"/>
      <c r="I83" s="28"/>
      <c r="J83" s="44"/>
      <c r="K83" s="44"/>
      <c r="L83" s="67"/>
      <c r="M83" s="67"/>
      <c r="N83" s="67"/>
      <c r="O83" s="67"/>
      <c r="P83" s="68"/>
    </row>
    <row r="84" spans="2:32" x14ac:dyDescent="0.15">
      <c r="B84" s="90"/>
      <c r="C84" s="74"/>
      <c r="D84" s="74"/>
      <c r="E84" s="52" t="s">
        <v>77</v>
      </c>
      <c r="F84" s="28"/>
      <c r="G84" s="28"/>
      <c r="H84" s="28"/>
      <c r="I84" s="28"/>
      <c r="J84" s="66">
        <v>24</v>
      </c>
      <c r="K84" s="44"/>
      <c r="L84" s="86">
        <f>'[14]10(갑)'!Y54+'[15]10(을)'!U63</f>
        <v>0</v>
      </c>
      <c r="M84" s="86"/>
      <c r="N84" s="86"/>
      <c r="O84" s="86"/>
      <c r="P84" s="87"/>
      <c r="R84" s="16"/>
      <c r="S84" s="17"/>
      <c r="T84" s="17"/>
      <c r="U84" s="17"/>
      <c r="V84" s="17"/>
      <c r="W84" s="17"/>
      <c r="X84" s="17"/>
      <c r="Y84" s="17"/>
      <c r="Z84" s="17"/>
      <c r="AA84" s="17"/>
      <c r="AB84" s="17"/>
      <c r="AC84" s="17"/>
      <c r="AD84" s="17"/>
      <c r="AE84" s="17"/>
      <c r="AF84" s="18"/>
    </row>
    <row r="85" spans="2:32" ht="11.25" customHeight="1" x14ac:dyDescent="0.15">
      <c r="B85" s="90"/>
      <c r="C85" s="74"/>
      <c r="D85" s="74"/>
      <c r="E85" s="28"/>
      <c r="F85" s="28"/>
      <c r="G85" s="28"/>
      <c r="H85" s="28"/>
      <c r="I85" s="28"/>
      <c r="J85" s="44"/>
      <c r="K85" s="44"/>
      <c r="L85" s="86"/>
      <c r="M85" s="86"/>
      <c r="N85" s="86"/>
      <c r="O85" s="86"/>
      <c r="P85" s="87"/>
      <c r="R85" s="19"/>
      <c r="S85" s="20"/>
      <c r="T85" s="20"/>
      <c r="U85" s="20"/>
      <c r="V85" s="20"/>
      <c r="W85" s="20"/>
      <c r="X85" s="20"/>
      <c r="Y85" s="20"/>
      <c r="Z85" s="20"/>
      <c r="AA85" s="20"/>
      <c r="AB85" s="20"/>
      <c r="AC85" s="20"/>
      <c r="AD85" s="20"/>
      <c r="AE85" s="20"/>
      <c r="AF85" s="21"/>
    </row>
    <row r="86" spans="2:32" x14ac:dyDescent="0.15">
      <c r="B86" s="90"/>
      <c r="C86" s="74"/>
      <c r="D86" s="74"/>
      <c r="E86" s="52" t="s">
        <v>78</v>
      </c>
      <c r="F86" s="28"/>
      <c r="G86" s="28"/>
      <c r="H86" s="28"/>
      <c r="I86" s="28"/>
      <c r="J86" s="66">
        <v>25</v>
      </c>
      <c r="K86" s="44"/>
      <c r="L86" s="86">
        <f>'[16]11'!W44</f>
        <v>0</v>
      </c>
      <c r="M86" s="86"/>
      <c r="N86" s="86"/>
      <c r="O86" s="86"/>
      <c r="P86" s="87"/>
      <c r="AF86" s="14" t="s">
        <v>80</v>
      </c>
    </row>
    <row r="87" spans="2:32" x14ac:dyDescent="0.15">
      <c r="B87" s="90"/>
      <c r="C87" s="74"/>
      <c r="D87" s="74"/>
      <c r="E87" s="28"/>
      <c r="F87" s="28"/>
      <c r="G87" s="28"/>
      <c r="H87" s="28"/>
      <c r="I87" s="28"/>
      <c r="J87" s="44"/>
      <c r="K87" s="44"/>
      <c r="L87" s="86"/>
      <c r="M87" s="86"/>
      <c r="N87" s="86"/>
      <c r="O87" s="86"/>
      <c r="P87" s="87"/>
    </row>
    <row r="88" spans="2:32" x14ac:dyDescent="0.15">
      <c r="B88" s="90"/>
      <c r="C88" s="74"/>
      <c r="D88" s="74"/>
      <c r="E88" s="52" t="s">
        <v>94</v>
      </c>
      <c r="F88" s="52"/>
      <c r="G88" s="52"/>
      <c r="H88" s="52"/>
      <c r="I88" s="52"/>
      <c r="J88" s="66">
        <v>26</v>
      </c>
      <c r="K88" s="44"/>
      <c r="L88" s="70">
        <f>SUM(L80:P87)</f>
        <v>0</v>
      </c>
      <c r="M88" s="70"/>
      <c r="N88" s="70"/>
      <c r="O88" s="70"/>
      <c r="P88" s="71"/>
    </row>
    <row r="89" spans="2:32" x14ac:dyDescent="0.15">
      <c r="B89" s="90"/>
      <c r="C89" s="74"/>
      <c r="D89" s="74"/>
      <c r="E89" s="52"/>
      <c r="F89" s="52"/>
      <c r="G89" s="52"/>
      <c r="H89" s="52"/>
      <c r="I89" s="52"/>
      <c r="J89" s="44"/>
      <c r="K89" s="44"/>
      <c r="L89" s="70"/>
      <c r="M89" s="70"/>
      <c r="N89" s="70"/>
      <c r="O89" s="70"/>
      <c r="P89" s="71"/>
    </row>
    <row r="90" spans="2:32" x14ac:dyDescent="0.15">
      <c r="B90" s="90"/>
      <c r="C90" s="74"/>
      <c r="D90" s="52" t="s">
        <v>79</v>
      </c>
      <c r="E90" s="28"/>
      <c r="F90" s="28"/>
      <c r="G90" s="28"/>
      <c r="H90" s="28"/>
      <c r="I90" s="28"/>
      <c r="J90" s="66">
        <v>27</v>
      </c>
      <c r="K90" s="44"/>
      <c r="L90" s="67"/>
      <c r="M90" s="67"/>
      <c r="N90" s="67"/>
      <c r="O90" s="67"/>
      <c r="P90" s="68"/>
    </row>
    <row r="91" spans="2:32" x14ac:dyDescent="0.15">
      <c r="B91" s="90"/>
      <c r="C91" s="74"/>
      <c r="D91" s="28"/>
      <c r="E91" s="28"/>
      <c r="F91" s="28"/>
      <c r="G91" s="28"/>
      <c r="H91" s="28"/>
      <c r="I91" s="28"/>
      <c r="J91" s="44"/>
      <c r="K91" s="44"/>
      <c r="L91" s="67"/>
      <c r="M91" s="67"/>
      <c r="N91" s="67"/>
      <c r="O91" s="67"/>
      <c r="P91" s="68"/>
    </row>
    <row r="92" spans="2:32" x14ac:dyDescent="0.15">
      <c r="B92" s="90"/>
      <c r="C92" s="74"/>
      <c r="D92" s="52" t="s">
        <v>95</v>
      </c>
      <c r="E92" s="28"/>
      <c r="F92" s="28"/>
      <c r="G92" s="28"/>
      <c r="H92" s="28"/>
      <c r="I92" s="28"/>
      <c r="J92" s="66">
        <v>28</v>
      </c>
      <c r="K92" s="44"/>
      <c r="L92" s="70">
        <f>L88+L90</f>
        <v>0</v>
      </c>
      <c r="M92" s="70"/>
      <c r="N92" s="70"/>
      <c r="O92" s="70"/>
      <c r="P92" s="71"/>
    </row>
    <row r="93" spans="2:32" x14ac:dyDescent="0.15">
      <c r="B93" s="91"/>
      <c r="C93" s="75"/>
      <c r="D93" s="31"/>
      <c r="E93" s="31"/>
      <c r="F93" s="31"/>
      <c r="G93" s="31"/>
      <c r="H93" s="31"/>
      <c r="I93" s="31"/>
      <c r="J93" s="69"/>
      <c r="K93" s="69"/>
      <c r="L93" s="72"/>
      <c r="M93" s="72"/>
      <c r="N93" s="72"/>
      <c r="O93" s="72"/>
      <c r="P93" s="73"/>
    </row>
    <row r="96" spans="2:32" ht="20.100000000000001" customHeight="1" x14ac:dyDescent="0.15">
      <c r="C96" s="60" t="s">
        <v>81</v>
      </c>
      <c r="D96" s="61"/>
      <c r="E96" s="61"/>
      <c r="F96" s="61"/>
      <c r="G96" s="61"/>
      <c r="H96" s="61"/>
      <c r="I96" s="62"/>
      <c r="J96" s="63">
        <f>IF(AB77&gt;20000000,ROUNDDOWN(AB77*0.5,0),IF(AB77&gt;10000000,AB77-10000000,0))</f>
        <v>90000000</v>
      </c>
      <c r="K96" s="64"/>
      <c r="L96" s="64"/>
      <c r="M96" s="64"/>
      <c r="N96" s="64"/>
      <c r="O96" s="64"/>
      <c r="P96" s="65"/>
    </row>
  </sheetData>
  <mergeCells count="241">
    <mergeCell ref="Z35:AA36"/>
    <mergeCell ref="AB35:AF36"/>
    <mergeCell ref="S33:Y34"/>
    <mergeCell ref="S22:Y23"/>
    <mergeCell ref="Z22:AA23"/>
    <mergeCell ref="R22:R25"/>
    <mergeCell ref="L39:P40"/>
    <mergeCell ref="S39:Y40"/>
    <mergeCell ref="L45:P46"/>
    <mergeCell ref="AB45:AF46"/>
    <mergeCell ref="Z39:AA40"/>
    <mergeCell ref="S41:Y42"/>
    <mergeCell ref="S43:Y44"/>
    <mergeCell ref="Z37:AA38"/>
    <mergeCell ref="AB39:AF40"/>
    <mergeCell ref="AB41:AF42"/>
    <mergeCell ref="L41:P44"/>
    <mergeCell ref="Z43:AA44"/>
    <mergeCell ref="E24:I25"/>
    <mergeCell ref="C28:I29"/>
    <mergeCell ref="C30:I31"/>
    <mergeCell ref="AA18:AF18"/>
    <mergeCell ref="B20:G20"/>
    <mergeCell ref="H20:P20"/>
    <mergeCell ref="Q20:V20"/>
    <mergeCell ref="W20:AF20"/>
    <mergeCell ref="I18:V19"/>
    <mergeCell ref="B18:D19"/>
    <mergeCell ref="E18:H19"/>
    <mergeCell ref="W18:Z18"/>
    <mergeCell ref="W19:Z19"/>
    <mergeCell ref="AA19:AF19"/>
    <mergeCell ref="J24:K25"/>
    <mergeCell ref="L24:P25"/>
    <mergeCell ref="AB22:AF23"/>
    <mergeCell ref="S24:Y25"/>
    <mergeCell ref="Z24:AA25"/>
    <mergeCell ref="AB24:AF25"/>
    <mergeCell ref="B53:B66"/>
    <mergeCell ref="Z51:AA52"/>
    <mergeCell ref="AB47:AF48"/>
    <mergeCell ref="AB49:AF50"/>
    <mergeCell ref="S51:S56"/>
    <mergeCell ref="AB51:AF52"/>
    <mergeCell ref="Z55:AA56"/>
    <mergeCell ref="AB55:AF56"/>
    <mergeCell ref="T55:Y56"/>
    <mergeCell ref="T53:Y54"/>
    <mergeCell ref="C59:I60"/>
    <mergeCell ref="J59:K60"/>
    <mergeCell ref="L59:P60"/>
    <mergeCell ref="Z60:AA61"/>
    <mergeCell ref="AB60:AF61"/>
    <mergeCell ref="C63:I64"/>
    <mergeCell ref="J63:K64"/>
    <mergeCell ref="J65:K66"/>
    <mergeCell ref="AB62:AF63"/>
    <mergeCell ref="S66:Y67"/>
    <mergeCell ref="R60:R71"/>
    <mergeCell ref="B68:B93"/>
    <mergeCell ref="J82:K83"/>
    <mergeCell ref="C78:I79"/>
    <mergeCell ref="J39:K40"/>
    <mergeCell ref="C50:I51"/>
    <mergeCell ref="J50:K51"/>
    <mergeCell ref="L50:P51"/>
    <mergeCell ref="R27:R58"/>
    <mergeCell ref="L28:P29"/>
    <mergeCell ref="L34:P35"/>
    <mergeCell ref="L36:P36"/>
    <mergeCell ref="J30:K31"/>
    <mergeCell ref="Z49:AA50"/>
    <mergeCell ref="Z53:AA54"/>
    <mergeCell ref="AB53:AF54"/>
    <mergeCell ref="Z47:AA48"/>
    <mergeCell ref="J47:K48"/>
    <mergeCell ref="S45:Y46"/>
    <mergeCell ref="AB43:AF44"/>
    <mergeCell ref="Z45:AA46"/>
    <mergeCell ref="Z41:AA42"/>
    <mergeCell ref="L47:P48"/>
    <mergeCell ref="S47:Y48"/>
    <mergeCell ref="S49:Y50"/>
    <mergeCell ref="T51:Y52"/>
    <mergeCell ref="L53:P54"/>
    <mergeCell ref="C68:I69"/>
    <mergeCell ref="J68:K69"/>
    <mergeCell ref="AB57:AF58"/>
    <mergeCell ref="S57:Y58"/>
    <mergeCell ref="Z57:AA58"/>
    <mergeCell ref="C57:I58"/>
    <mergeCell ref="J57:K58"/>
    <mergeCell ref="Z68:AA69"/>
    <mergeCell ref="AB68:AF69"/>
    <mergeCell ref="L63:P64"/>
    <mergeCell ref="L65:P66"/>
    <mergeCell ref="Z64:AA65"/>
    <mergeCell ref="AB64:AF65"/>
    <mergeCell ref="AB73:AF74"/>
    <mergeCell ref="AB70:AF71"/>
    <mergeCell ref="Z70:AA71"/>
    <mergeCell ref="Z66:AA67"/>
    <mergeCell ref="S64:Y65"/>
    <mergeCell ref="AB66:AF67"/>
    <mergeCell ref="C61:I62"/>
    <mergeCell ref="Z81:AA82"/>
    <mergeCell ref="AB81:AF82"/>
    <mergeCell ref="AB79:AF80"/>
    <mergeCell ref="AB77:AF78"/>
    <mergeCell ref="Z77:AA78"/>
    <mergeCell ref="Z73:AA74"/>
    <mergeCell ref="Z79:AA80"/>
    <mergeCell ref="S75:Y76"/>
    <mergeCell ref="S81:Y82"/>
    <mergeCell ref="Z75:AA76"/>
    <mergeCell ref="AB75:AF76"/>
    <mergeCell ref="S70:Y71"/>
    <mergeCell ref="S62:Y63"/>
    <mergeCell ref="S77:Y78"/>
    <mergeCell ref="L74:P75"/>
    <mergeCell ref="L76:P77"/>
    <mergeCell ref="L78:P79"/>
    <mergeCell ref="S79:Y80"/>
    <mergeCell ref="R73:R82"/>
    <mergeCell ref="L88:P89"/>
    <mergeCell ref="L84:P85"/>
    <mergeCell ref="M11:U11"/>
    <mergeCell ref="AB33:AF34"/>
    <mergeCell ref="E26:I27"/>
    <mergeCell ref="J26:K27"/>
    <mergeCell ref="S31:Y32"/>
    <mergeCell ref="J78:K79"/>
    <mergeCell ref="E86:I87"/>
    <mergeCell ref="C72:I73"/>
    <mergeCell ref="C76:I77"/>
    <mergeCell ref="C74:I75"/>
    <mergeCell ref="E82:I83"/>
    <mergeCell ref="L30:P31"/>
    <mergeCell ref="C34:I35"/>
    <mergeCell ref="L67:P67"/>
    <mergeCell ref="J70:K71"/>
    <mergeCell ref="J76:K77"/>
    <mergeCell ref="L68:P69"/>
    <mergeCell ref="L57:P58"/>
    <mergeCell ref="J32:K33"/>
    <mergeCell ref="J34:K35"/>
    <mergeCell ref="L32:P33"/>
    <mergeCell ref="J36:K36"/>
    <mergeCell ref="L86:P87"/>
    <mergeCell ref="Z62:AA63"/>
    <mergeCell ref="C9:K9"/>
    <mergeCell ref="M9:U9"/>
    <mergeCell ref="W9:AE9"/>
    <mergeCell ref="W10:AE10"/>
    <mergeCell ref="C10:K10"/>
    <mergeCell ref="M10:U10"/>
    <mergeCell ref="AB27:AF28"/>
    <mergeCell ref="W11:AE11"/>
    <mergeCell ref="B5:AF5"/>
    <mergeCell ref="C7:K7"/>
    <mergeCell ref="M7:U7"/>
    <mergeCell ref="W7:AE7"/>
    <mergeCell ref="C8:K8"/>
    <mergeCell ref="M8:U8"/>
    <mergeCell ref="W8:AE8"/>
    <mergeCell ref="U27:Y28"/>
    <mergeCell ref="S27:T30"/>
    <mergeCell ref="AB29:AF30"/>
    <mergeCell ref="Z29:AA30"/>
    <mergeCell ref="B15:AF15"/>
    <mergeCell ref="W13:AE13"/>
    <mergeCell ref="C13:K13"/>
    <mergeCell ref="M13:U13"/>
    <mergeCell ref="C11:K11"/>
    <mergeCell ref="W12:AE12"/>
    <mergeCell ref="C12:K12"/>
    <mergeCell ref="M12:U12"/>
    <mergeCell ref="C39:I40"/>
    <mergeCell ref="J37:K38"/>
    <mergeCell ref="L37:P38"/>
    <mergeCell ref="C32:I33"/>
    <mergeCell ref="AB31:AF32"/>
    <mergeCell ref="Z27:AA28"/>
    <mergeCell ref="Z31:AA32"/>
    <mergeCell ref="Z33:AA34"/>
    <mergeCell ref="AB37:AF38"/>
    <mergeCell ref="S37:Y38"/>
    <mergeCell ref="S35:Y36"/>
    <mergeCell ref="J28:K29"/>
    <mergeCell ref="U29:Y30"/>
    <mergeCell ref="L26:P27"/>
    <mergeCell ref="B21:F21"/>
    <mergeCell ref="L21:P21"/>
    <mergeCell ref="B22:B35"/>
    <mergeCell ref="C22:I23"/>
    <mergeCell ref="J22:K23"/>
    <mergeCell ref="L22:P23"/>
    <mergeCell ref="C24:D27"/>
    <mergeCell ref="C96:I96"/>
    <mergeCell ref="J96:P96"/>
    <mergeCell ref="D90:I91"/>
    <mergeCell ref="J90:K91"/>
    <mergeCell ref="L90:P91"/>
    <mergeCell ref="D92:I93"/>
    <mergeCell ref="J92:K93"/>
    <mergeCell ref="L92:P93"/>
    <mergeCell ref="C80:C93"/>
    <mergeCell ref="D80:D89"/>
    <mergeCell ref="E84:I85"/>
    <mergeCell ref="J84:K85"/>
    <mergeCell ref="J80:K81"/>
    <mergeCell ref="E80:I81"/>
    <mergeCell ref="E88:I89"/>
    <mergeCell ref="L80:P81"/>
    <mergeCell ref="L82:P83"/>
    <mergeCell ref="J88:K89"/>
    <mergeCell ref="J86:K87"/>
    <mergeCell ref="B37:B51"/>
    <mergeCell ref="C37:I38"/>
    <mergeCell ref="C47:I48"/>
    <mergeCell ref="J41:K44"/>
    <mergeCell ref="C41:I44"/>
    <mergeCell ref="C45:I46"/>
    <mergeCell ref="J45:K46"/>
    <mergeCell ref="J74:K75"/>
    <mergeCell ref="S60:Y61"/>
    <mergeCell ref="J72:K73"/>
    <mergeCell ref="S73:Y74"/>
    <mergeCell ref="C70:I71"/>
    <mergeCell ref="J67:K67"/>
    <mergeCell ref="C65:I66"/>
    <mergeCell ref="J53:K54"/>
    <mergeCell ref="C55:I56"/>
    <mergeCell ref="J55:K56"/>
    <mergeCell ref="C53:I54"/>
    <mergeCell ref="L55:P56"/>
    <mergeCell ref="J61:K62"/>
    <mergeCell ref="L61:P62"/>
    <mergeCell ref="L70:P71"/>
    <mergeCell ref="L72:P73"/>
    <mergeCell ref="S68:Y69"/>
  </mergeCells>
  <phoneticPr fontId="3" type="noConversion"/>
  <dataValidations count="2">
    <dataValidation type="list" allowBlank="1" showInputMessage="1" showErrorMessage="1" sqref="L55:P56">
      <formula1>"0%,10%,20%,22%,25%"</formula1>
    </dataValidation>
    <dataValidation type="list" allowBlank="1" showInputMessage="1" showErrorMessage="1" sqref="AB35:AF36">
      <formula1>"0%,10%,20%,30%,40%"</formula1>
    </dataValidation>
  </dataValidations>
  <hyperlinks>
    <hyperlink ref="C7" r:id="rId1"/>
    <hyperlink ref="M7" r:id="rId2"/>
    <hyperlink ref="C7:K7" r:id="rId3" tooltip="법인세법시행규칙 별지 제3호의3(1)" display="표준손익계산서(일반법인용)"/>
    <hyperlink ref="M7:U7" r:id="rId4" tooltip="법인세법시행규칙 별지 제3호의3(2)" display="표준손익계산서(금융법인용)"/>
    <hyperlink ref="W7:AC7" r:id="rId5" display="원천징수세액명세서(갑)"/>
    <hyperlink ref="W7:AE7" r:id="rId6" tooltip="법인세법시행규칙 별지 제10호(갑)" display="원천납부세액명세서(갑)"/>
    <hyperlink ref="C8:I8" r:id="rId7" display="원천징수세액명세서(을)"/>
    <hyperlink ref="C8:K8" r:id="rId8" tooltip="법인세법시행규칙 별지 제10호(을)" display="원천납부세액명세서(을)"/>
    <hyperlink ref="M8:U8" r:id="rId9" tooltip="법인세법시행규칙 별지 제52호의 2" display="法則 별지 52호의 2 서식"/>
    <hyperlink ref="W8:AE8" r:id="rId10" tooltip="법인세법시행규칙 별지 제8호(을)" display="공제감면 추가납부세액합계표(을)"/>
    <hyperlink ref="C9:I9" r:id="rId11" display="선박표준이익산출명세서"/>
    <hyperlink ref="C9:K9" r:id="rId12" tooltip="법인세법시행규칙 별지 제3호 부표" display="선박표준이익산출명세서"/>
    <hyperlink ref="M9:U9" r:id="rId13" tooltip="법인세법시행규칙 별지 제15호" display="소득금액조정합계표"/>
    <hyperlink ref="W9:AC9" r:id="rId14" display="선박표준이익산출명세서"/>
    <hyperlink ref="W9:AE9" r:id="rId15" tooltip="법인세법시행규칙 별지 제50호(갑)" display="자본금과 적립금조정명세서(갑)"/>
    <hyperlink ref="C10:I10" r:id="rId16" display="선박표준이익산출명세서"/>
    <hyperlink ref="C10:J10" location="'15'!A1" display="소득금액조정합계표"/>
    <hyperlink ref="C10:K10" r:id="rId17" tooltip="법인세법시행규칙 별지 제9호" display="가산세액계산서"/>
    <hyperlink ref="M10:S10" r:id="rId18" display="선박표준이익산출명세서"/>
    <hyperlink ref="M10:T10" location="'15'!A1" display="소득금액조정합계표"/>
    <hyperlink ref="M10:U10" r:id="rId19" tooltip="법인세법시행규칙 별지 제49호" display="지점유보소득금액계산서"/>
    <hyperlink ref="W10:AC10" r:id="rId20" display="선박표준이익산출명세서"/>
    <hyperlink ref="W10:AD10" location="'15'!A1" display="소득금액조정합계표"/>
    <hyperlink ref="W10:AE10" r:id="rId21" tooltip="법인세법시행규칙 별지 제68호" display="소급공제법인세 환급신청서"/>
    <hyperlink ref="C11:I11" r:id="rId22" display="선박표준이익산출명세서"/>
    <hyperlink ref="C11:J11" location="'15'!A1" display="소득금액조정합계표"/>
    <hyperlink ref="C11:K11" r:id="rId23" tooltip="법인세법시행규칙 별지 제21호" display="기부금조정명세서"/>
    <hyperlink ref="M11:S11" r:id="rId24" display="선박표준이익산출명세서"/>
    <hyperlink ref="M11:T11" location="'15'!A1" display="소득금액조정합계표"/>
    <hyperlink ref="M11:U11" r:id="rId25" tooltip="법인세법시행규칙 별지 제6호" display="비과세소득명세서"/>
    <hyperlink ref="W11:AC11" r:id="rId26" display="선박표준이익산출명세서"/>
    <hyperlink ref="W11:AD11" location="'15'!A1" display="소득금액조정합계표"/>
    <hyperlink ref="W11:AE11" r:id="rId27" tooltip="법인세법시행규칙 별지 제7호" display="소득공제조정명세서"/>
    <hyperlink ref="C12:K12" r:id="rId28" tooltip="법인세법시행규칙 별지 제8호(갑)" display="공제감면 추가납부세액합계표(갑)"/>
    <hyperlink ref="M12:S12" r:id="rId29" display="선박표준이익산출명세서"/>
    <hyperlink ref="M12:T12" location="'15'!A1" display="소득금액조정합계표"/>
    <hyperlink ref="M12:U12" r:id="rId30" tooltip="법인세법시행규칙 별지 제11호" display="간접투자회사 등 외국납부세액계산서"/>
    <hyperlink ref="W12:AD12" r:id="rId31" display="표준손익계산서(일반법인용)"/>
    <hyperlink ref="W12:AE12" r:id="rId32" tooltip="법인세법시행규칙 별지 제1호" display="법인세 과세표준 및 세액신고서"/>
    <hyperlink ref="C13:J13" r:id="rId33" location="'47(갑)'!A1" display="주요계정명세서(갑)"/>
    <hyperlink ref="C13:K13" r:id="rId34" tooltip="법인세법시행규칙 별지 제58호" display="법인세중간예납신고납부계산서"/>
    <hyperlink ref="M13:T13" r:id="rId35" display="표준손익계산서(일반법인용)"/>
    <hyperlink ref="M13:U13" r:id="rId36" tooltip="법인세법시행규칙 별지 제2호" display="농특세 과세표준 및 세액신고서"/>
    <hyperlink ref="W13:AE13" r:id="rId37" tooltip="법인세법시행규칙 별지 제13호" display="농특세 과세대상 감면세액합계표"/>
  </hyperlinks>
  <printOptions horizontalCentered="1"/>
  <pageMargins left="0.59055118110236227" right="0.59055118110236227" top="0.78740157480314965" bottom="0.39370078740157483" header="0.51181102362204722" footer="0.51181102362204722"/>
  <pageSetup paperSize="9" scale="79" orientation="portrait" blackAndWhite="1" r:id="rId38"/>
  <headerFooter alignWithMargins="0"/>
  <ignoredErrors>
    <ignoredError sqref="Z62 Z64 J22 J24 J26 J28 J30 J32 J34 J39 J41 J45 J47 J50 J53 J55 J57 J59 J61 J63 J65 J70 J72 J74 J76 J78" numberStoredAsText="1"/>
  </ignoredErrors>
  <drawing r:id="rId39"/>
  <legacyDrawing r:id="rId4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3</vt:lpstr>
      <vt:lpstr>'3'!Print_Area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오혜리</cp:lastModifiedBy>
  <cp:lastPrinted>2014-02-19T01:31:17Z</cp:lastPrinted>
  <dcterms:created xsi:type="dcterms:W3CDTF">2006-07-21T07:00:55Z</dcterms:created>
  <dcterms:modified xsi:type="dcterms:W3CDTF">2023-03-17T08:15:16Z</dcterms:modified>
</cp:coreProperties>
</file>