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-885" yWindow="1170" windowWidth="17280" windowHeight="8970"/>
  </bookViews>
  <sheets>
    <sheet name="1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'13'!$A$14:$AD$117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8" i="1" l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5" i="1"/>
  <c r="T66" i="1"/>
  <c r="T81" i="1"/>
  <c r="T80" i="1"/>
  <c r="T63" i="1"/>
  <c r="T62" i="1"/>
  <c r="T61" i="1"/>
  <c r="T64" i="1"/>
  <c r="T60" i="1" l="1"/>
  <c r="T59" i="1"/>
  <c r="D15" i="1" l="1"/>
  <c r="T20" i="1"/>
  <c r="T56" i="1" l="1"/>
  <c r="T57" i="1"/>
  <c r="T58" i="1"/>
  <c r="T55" i="1"/>
  <c r="T53" i="1"/>
  <c r="T52" i="1"/>
  <c r="T50" i="1"/>
  <c r="T51" i="1"/>
  <c r="T49" i="1"/>
  <c r="T48" i="1"/>
  <c r="T47" i="1"/>
  <c r="T46" i="1"/>
  <c r="T45" i="1"/>
  <c r="T43" i="1"/>
  <c r="T44" i="1"/>
  <c r="T42" i="1"/>
  <c r="T40" i="1"/>
  <c r="T41" i="1"/>
  <c r="T39" i="1"/>
  <c r="T38" i="1"/>
  <c r="T37" i="1"/>
  <c r="T36" i="1"/>
  <c r="T35" i="1"/>
  <c r="T34" i="1"/>
  <c r="T32" i="1"/>
  <c r="T33" i="1"/>
  <c r="T31" i="1"/>
  <c r="T30" i="1"/>
  <c r="T29" i="1"/>
  <c r="T28" i="1"/>
  <c r="N125" i="1" l="1"/>
  <c r="T24" i="1"/>
  <c r="T23" i="1"/>
  <c r="Z16" i="1"/>
  <c r="Z15" i="1"/>
  <c r="O119" i="1" l="1"/>
  <c r="AA108" i="1"/>
  <c r="N128" i="1"/>
  <c r="N126" i="1" l="1"/>
  <c r="N129" i="1" s="1"/>
  <c r="N130" i="1" s="1"/>
  <c r="N127" i="1" l="1"/>
  <c r="N131" i="1" s="1"/>
  <c r="T27" i="1" s="1"/>
  <c r="T103" i="1" s="1"/>
</calcChain>
</file>

<file path=xl/comments1.xml><?xml version="1.0" encoding="utf-8"?>
<comments xmlns="http://schemas.openxmlformats.org/spreadsheetml/2006/main">
  <authors>
    <author>이병진</author>
    <author>-</author>
    <author>TAEJO</author>
  </authors>
  <commentList>
    <comment ref="B18" authorId="0">
      <text>
        <r>
          <rPr>
            <sz val="9"/>
            <color indexed="81"/>
            <rFont val="굴림"/>
            <family val="3"/>
            <charset val="129"/>
          </rPr>
          <t xml:space="preserve">⑤ 비과세, ⑥ 소득공제, ⑧ 세액감면, ⑨ 세액공제의 빈 란에는 「조세특례제한법」의 개정으로 추가하여 감면세액이 발생되거나 개정 전 규정의 부칙에 따라 적용되는 감면세액이 농어촌특별세 과세대상에 해당하는 경우에 해당 감면세액을 각각 적습니다.
</t>
        </r>
      </text>
    </comment>
    <comment ref="T27" authorId="0">
      <text>
        <r>
          <rPr>
            <sz val="9"/>
            <color indexed="81"/>
            <rFont val="굴림"/>
            <family val="3"/>
            <charset val="129"/>
          </rPr>
          <t xml:space="preserve">⑦란 중 ④ 감면세액(소득금액)란의 금액은 각 사업연도 소득에 대한 법인세 과세표준[법인세 과세표준 및 세액조정계산서(별지 제3호서식)의 란의 금액을 말합니다]에 ⑤란의 비과세 소득금액과 ⑥란의 소득공제금액을 합산한 조정과세표준에 대한 산출세액에서 법인세 과세표준 및 세액조정계산서(별지 제3호서식)의 란의 산출세액의 금액을 빼서 적습니다.
</t>
        </r>
      </text>
    </comment>
    <comment ref="T106" authorId="1">
      <text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>. 2012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사업연도
</t>
        </r>
        <r>
          <rPr>
            <sz val="9"/>
            <color indexed="81"/>
            <rFont val="Tahoma"/>
            <family val="2"/>
          </rPr>
          <t xml:space="preserve"> &lt;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>&gt;                                &lt;</t>
        </r>
        <r>
          <rPr>
            <sz val="9"/>
            <color indexed="81"/>
            <rFont val="돋움"/>
            <family val="3"/>
            <charset val="129"/>
          </rPr>
          <t>세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율</t>
        </r>
        <r>
          <rPr>
            <sz val="9"/>
            <color indexed="81"/>
            <rFont val="Tahoma"/>
            <family val="2"/>
          </rPr>
          <t>&gt;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                       </t>
        </r>
        <r>
          <rPr>
            <sz val="9"/>
            <color indexed="81"/>
            <rFont val="돋움"/>
            <family val="3"/>
            <charset val="129"/>
          </rPr>
          <t>과세표준의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
2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200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   2</t>
        </r>
        <r>
          <rPr>
            <sz val="9"/>
            <color indexed="81"/>
            <rFont val="돋움"/>
            <family val="3"/>
            <charset val="129"/>
          </rPr>
          <t>천만원</t>
        </r>
        <r>
          <rPr>
            <sz val="9"/>
            <color indexed="81"/>
            <rFont val="Tahoma"/>
            <family val="2"/>
          </rPr>
          <t xml:space="preserve"> + (2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200</t>
        </r>
        <r>
          <rPr>
            <sz val="9"/>
            <color indexed="81"/>
            <rFont val="돋움"/>
            <family val="3"/>
            <charset val="129"/>
          </rPr>
          <t>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20)
200</t>
        </r>
        <r>
          <rPr>
            <sz val="9"/>
            <color indexed="81"/>
            <rFont val="돋움"/>
            <family val="3"/>
            <charset val="129"/>
          </rPr>
          <t>억원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                  39</t>
        </r>
        <r>
          <rPr>
            <sz val="9"/>
            <color indexed="81"/>
            <rFont val="돋움"/>
            <family val="3"/>
            <charset val="129"/>
          </rPr>
          <t>억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천만원</t>
        </r>
        <r>
          <rPr>
            <sz val="9"/>
            <color indexed="81"/>
            <rFont val="Tahoma"/>
            <family val="2"/>
          </rPr>
          <t xml:space="preserve"> + (200</t>
        </r>
        <r>
          <rPr>
            <sz val="9"/>
            <color indexed="81"/>
            <rFont val="돋움"/>
            <family val="3"/>
            <charset val="129"/>
          </rPr>
          <t>억원을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22)
</t>
        </r>
        <r>
          <rPr>
            <sz val="9"/>
            <color indexed="81"/>
            <rFont val="돋움"/>
            <family val="3"/>
            <charset val="129"/>
          </rPr>
          <t>나</t>
        </r>
        <r>
          <rPr>
            <sz val="9"/>
            <color indexed="81"/>
            <rFont val="Tahoma"/>
            <family val="2"/>
          </rPr>
          <t>. 2018</t>
        </r>
        <r>
          <rPr>
            <sz val="9"/>
            <color indexed="81"/>
            <rFont val="돋움"/>
            <family val="3"/>
            <charset val="129"/>
          </rPr>
          <t>년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개시하는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사업연도
 &lt;과세표준&gt;                                &lt;세  율&gt;
2억원 이하                        과세표준의 100분의 10
2억원 초과 200억원 이하    2천만원 + (2억원 초과 200억 이하 금액의 100분의 20)
200억원 초과 3천억원 이하 39억8천만원 + (200억원을 초과하는 금액의 100분의 22)
3천억원 초과                    655억8천만원 + (3천억원을 초과하는 금액의 100분의 25)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2" authorId="2">
      <text>
        <r>
          <rPr>
            <sz val="9"/>
            <color indexed="81"/>
            <rFont val="굴림"/>
            <family val="3"/>
            <charset val="129"/>
          </rPr>
          <t xml:space="preserve">「조세특례제한법」의 개정으로 조합법인 등에 추가로 공제되는 공제세액이 농어촌특별세 과세대상에 해당하는 공제세액을 적습니다.
</t>
        </r>
      </text>
    </comment>
  </commentList>
</comments>
</file>

<file path=xl/sharedStrings.xml><?xml version="1.0" encoding="utf-8"?>
<sst xmlns="http://schemas.openxmlformats.org/spreadsheetml/2006/main" count="296" uniqueCount="275">
  <si>
    <t xml:space="preserve">  ①구분</t>
    <phoneticPr fontId="3" type="noConversion"/>
  </si>
  <si>
    <t>코드</t>
    <phoneticPr fontId="3" type="noConversion"/>
  </si>
  <si>
    <t>④감면세액
(소득금액)</t>
    <phoneticPr fontId="3" type="noConversion"/>
  </si>
  <si>
    <t>비고</t>
    <phoneticPr fontId="3" type="noConversion"/>
  </si>
  <si>
    <t xml:space="preserve">  ⑥소득
     공제</t>
    <phoneticPr fontId="3" type="noConversion"/>
  </si>
  <si>
    <t>국민주택임대소득공제</t>
    <phoneticPr fontId="3" type="noConversion"/>
  </si>
  <si>
    <t xml:space="preserve">  ⑦비과세ㆍ소득공제분 감면세액</t>
    <phoneticPr fontId="3" type="noConversion"/>
  </si>
  <si>
    <t>(과세표준+소득금액)
×세율-산출세액</t>
    <phoneticPr fontId="3" type="noConversion"/>
  </si>
  <si>
    <t xml:space="preserve">  ⑧세액
     감면</t>
    <phoneticPr fontId="3" type="noConversion"/>
  </si>
  <si>
    <t>제121조의8</t>
    <phoneticPr fontId="3" type="noConversion"/>
  </si>
  <si>
    <t>제121조의9</t>
    <phoneticPr fontId="3" type="noConversion"/>
  </si>
  <si>
    <t xml:space="preserve">  ⑨세액
     공제</t>
    <phoneticPr fontId="3" type="noConversion"/>
  </si>
  <si>
    <t>중소기업투자세액공제</t>
    <phoneticPr fontId="3" type="noConversion"/>
  </si>
  <si>
    <t>제5조</t>
    <phoneticPr fontId="3" type="noConversion"/>
  </si>
  <si>
    <t>⑩  감    면    세    액    합    계</t>
    <phoneticPr fontId="3" type="noConversion"/>
  </si>
  <si>
    <t xml:space="preserve">  2. 조합법인 등의 감면세액</t>
    <phoneticPr fontId="3" type="noConversion"/>
  </si>
  <si>
    <t>①법인세
과세표준</t>
    <phoneticPr fontId="3" type="noConversion"/>
  </si>
  <si>
    <t>②「조세특례제한법」제72조세율</t>
    <phoneticPr fontId="3" type="noConversion"/>
  </si>
  <si>
    <t>③산출세액
[①×②]</t>
    <phoneticPr fontId="3" type="noConversion"/>
  </si>
  <si>
    <t>④과세표준</t>
    <phoneticPr fontId="3" type="noConversion"/>
  </si>
  <si>
    <t>⑤「법인세법」제55조세율</t>
    <phoneticPr fontId="3" type="noConversion"/>
  </si>
  <si>
    <t>⑥산출세액</t>
    <phoneticPr fontId="3" type="noConversion"/>
  </si>
  <si>
    <t>구분</t>
    <phoneticPr fontId="3" type="noConversion"/>
  </si>
  <si>
    <t>금액</t>
    <phoneticPr fontId="3" type="noConversion"/>
  </si>
  <si>
    <t>합          계</t>
    <phoneticPr fontId="3" type="noConversion"/>
  </si>
  <si>
    <t>210㎜×297㎜</t>
    <phoneticPr fontId="3" type="noConversion"/>
  </si>
  <si>
    <t>(앞  쪽)</t>
    <phoneticPr fontId="3" type="noConversion"/>
  </si>
  <si>
    <t xml:space="preserve">  1. 일반법인의 감면세액</t>
    <phoneticPr fontId="3" type="noConversion"/>
  </si>
  <si>
    <t>※ 관련서식</t>
    <phoneticPr fontId="3" type="noConversion"/>
  </si>
  <si>
    <t>비과세소득명세서</t>
    <phoneticPr fontId="3" type="noConversion"/>
  </si>
  <si>
    <t>소득공제조정명세서</t>
    <phoneticPr fontId="3" type="noConversion"/>
  </si>
  <si>
    <t>공제감면 추가납부세액합계표(갑)</t>
    <phoneticPr fontId="3" type="noConversion"/>
  </si>
  <si>
    <t>농특세 과세표준 및 세액조정계산서</t>
    <phoneticPr fontId="3" type="noConversion"/>
  </si>
  <si>
    <t>법인세 과세표준 및 세액조정계산서</t>
    <phoneticPr fontId="3" type="noConversion"/>
  </si>
  <si>
    <t>사업
연도</t>
    <phoneticPr fontId="3" type="noConversion"/>
  </si>
  <si>
    <t>농어촌특별세과세대상감면세액합계표</t>
    <phoneticPr fontId="3" type="noConversion"/>
  </si>
  <si>
    <t>법     인     명</t>
    <phoneticPr fontId="3" type="noConversion"/>
  </si>
  <si>
    <t>사업자등록번호</t>
    <phoneticPr fontId="3" type="noConversion"/>
  </si>
  <si>
    <t>비과세ㆍ소득공제분 감면세액 계산내역</t>
    <phoneticPr fontId="3" type="noConversion"/>
  </si>
  <si>
    <t>※ 농어촌특별세는 중간예납 대상에서 제외되는 점을 유의하시기 바랍니다.</t>
    <phoneticPr fontId="3" type="noConversion"/>
  </si>
  <si>
    <t>ⓐ 법인세 세율</t>
    <phoneticPr fontId="3" type="noConversion"/>
  </si>
  <si>
    <t>ⓑ 법인세 과세표준</t>
    <phoneticPr fontId="3" type="noConversion"/>
  </si>
  <si>
    <t>ⓒ 법인세 산출세액</t>
    <phoneticPr fontId="3" type="noConversion"/>
  </si>
  <si>
    <t>ⓓ 비과세ㆍ소득공제 합계</t>
    <phoneticPr fontId="3" type="noConversion"/>
  </si>
  <si>
    <t>ⓔ 과세표준 + 비과세ㆍ소득공제(ⓑ+ⓓ)</t>
    <phoneticPr fontId="3" type="noConversion"/>
  </si>
  <si>
    <t>ⓕ 비과세 등 포함 산출세액(ⓔ × ⓐ)</t>
    <phoneticPr fontId="3" type="noConversion"/>
  </si>
  <si>
    <t>ⓖ 비과세ㆍ소득공제분 감면세액(ⓕ - ⓒ)</t>
    <phoneticPr fontId="3" type="noConversion"/>
  </si>
  <si>
    <t>②감면내용</t>
    <phoneticPr fontId="3" type="noConversion"/>
  </si>
  <si>
    <t>③조세특례제한
 법」근거조항</t>
    <phoneticPr fontId="3" type="noConversion"/>
  </si>
  <si>
    <t>제3자 물류비용 세액공제</t>
    <phoneticPr fontId="3" type="noConversion"/>
  </si>
  <si>
    <t>⑦감면세액
(⑥－③)</t>
    <phoneticPr fontId="3" type="noConversion"/>
  </si>
  <si>
    <t xml:space="preserve">⑤비과세
</t>
    <phoneticPr fontId="3" type="noConversion"/>
  </si>
  <si>
    <t>기업구조조정전문회사의 주식양도차익 감면</t>
    <phoneticPr fontId="3" type="noConversion"/>
  </si>
  <si>
    <t>행정중심복합도시 등 공장이전 조세감면</t>
    <phoneticPr fontId="3" type="noConversion"/>
  </si>
  <si>
    <t>사회적 기업에 대한 감면</t>
    <phoneticPr fontId="3" type="noConversion"/>
  </si>
  <si>
    <t>제121조의20 제1항</t>
    <phoneticPr fontId="3" type="noConversion"/>
  </si>
  <si>
    <t>제85조의6</t>
    <phoneticPr fontId="3" type="noConversion"/>
  </si>
  <si>
    <t>제85조의2</t>
    <phoneticPr fontId="3" type="noConversion"/>
  </si>
  <si>
    <t>기업구조조정전문회사의 양도차익 비과세</t>
    <phoneticPr fontId="3" type="noConversion"/>
  </si>
  <si>
    <t>대중소기업 상생협력을 위한 기금출연 세액공제</t>
    <phoneticPr fontId="3" type="noConversion"/>
  </si>
  <si>
    <t>제121조의21제1항</t>
    <phoneticPr fontId="3" type="noConversion"/>
  </si>
  <si>
    <t>제121조의22</t>
    <phoneticPr fontId="3" type="noConversion"/>
  </si>
  <si>
    <t>13H</t>
    <phoneticPr fontId="3" type="noConversion"/>
  </si>
  <si>
    <t>14R</t>
    <phoneticPr fontId="3" type="noConversion"/>
  </si>
  <si>
    <t>14P</t>
    <phoneticPr fontId="3" type="noConversion"/>
  </si>
  <si>
    <t>고용창출투자세액공제</t>
    <phoneticPr fontId="3" type="noConversion"/>
  </si>
  <si>
    <t>13A</t>
    <phoneticPr fontId="3" type="noConversion"/>
  </si>
  <si>
    <t>13B</t>
    <phoneticPr fontId="3" type="noConversion"/>
  </si>
  <si>
    <t>주택임대소득공제(연면적149㎡ 이하)</t>
    <phoneticPr fontId="3" type="noConversion"/>
  </si>
  <si>
    <t>산업수요맞춤형고등학교등 졸업자 복직 중소기업 세액공제</t>
    <phoneticPr fontId="3" type="noConversion"/>
  </si>
  <si>
    <t>제55조의2제4항</t>
    <phoneticPr fontId="3" type="noConversion"/>
  </si>
  <si>
    <t>소형주택 임대사업자에 대한 세액감면</t>
    <phoneticPr fontId="3" type="noConversion"/>
  </si>
  <si>
    <t>13I</t>
    <phoneticPr fontId="3" type="noConversion"/>
  </si>
  <si>
    <t>제96조</t>
    <phoneticPr fontId="3" type="noConversion"/>
  </si>
  <si>
    <t>기업도시개발사업 등 시행자 감면</t>
    <phoneticPr fontId="3" type="noConversion"/>
  </si>
  <si>
    <t>제12조의3</t>
    <phoneticPr fontId="3" type="noConversion"/>
  </si>
  <si>
    <t>14U</t>
    <phoneticPr fontId="3" type="noConversion"/>
  </si>
  <si>
    <t>14T</t>
    <phoneticPr fontId="3" type="noConversion"/>
  </si>
  <si>
    <t>기술혁신형 주식취득에 대한 세액공제</t>
    <phoneticPr fontId="3" type="noConversion"/>
  </si>
  <si>
    <t>제12조의4</t>
    <phoneticPr fontId="3" type="noConversion"/>
  </si>
  <si>
    <t>혁신도시 이전 공공기관 세액감면</t>
    <phoneticPr fontId="3" type="noConversion"/>
  </si>
  <si>
    <t>제62조제4항</t>
    <phoneticPr fontId="3" type="noConversion"/>
  </si>
  <si>
    <t>13F</t>
    <phoneticPr fontId="3" type="noConversion"/>
  </si>
  <si>
    <t>제121조의17제1항제1․3․5호</t>
    <phoneticPr fontId="3" type="noConversion"/>
  </si>
  <si>
    <t>제121조의17제1항제2․4․6호</t>
    <phoneticPr fontId="3" type="noConversion"/>
  </si>
  <si>
    <t>장애인 표준사업장에 대한 감면</t>
    <phoneticPr fontId="3" type="noConversion"/>
  </si>
  <si>
    <t>11A</t>
    <phoneticPr fontId="3" type="noConversion"/>
  </si>
  <si>
    <t>11L</t>
    <phoneticPr fontId="3" type="noConversion"/>
  </si>
  <si>
    <t>11M</t>
    <phoneticPr fontId="3" type="noConversion"/>
  </si>
  <si>
    <t>11C</t>
    <phoneticPr fontId="3" type="noConversion"/>
  </si>
  <si>
    <t>11G</t>
    <phoneticPr fontId="3" type="noConversion"/>
  </si>
  <si>
    <t>14M</t>
    <phoneticPr fontId="3" type="noConversion"/>
  </si>
  <si>
    <t>14E</t>
    <phoneticPr fontId="3" type="noConversion"/>
  </si>
  <si>
    <t>14I</t>
    <phoneticPr fontId="3" type="noConversion"/>
  </si>
  <si>
    <t>14K</t>
    <phoneticPr fontId="3" type="noConversion"/>
  </si>
  <si>
    <t>14O</t>
    <phoneticPr fontId="3" type="noConversion"/>
  </si>
  <si>
    <t>근로소득을 증대시킨 기업에 대한 세액공제</t>
    <phoneticPr fontId="3" type="noConversion"/>
  </si>
  <si>
    <t>6A1</t>
    <phoneticPr fontId="3" type="noConversion"/>
  </si>
  <si>
    <t>국제금융거래이자소득면제</t>
    <phoneticPr fontId="3" type="noConversion"/>
  </si>
  <si>
    <t>제21조</t>
    <phoneticPr fontId="3" type="noConversion"/>
  </si>
  <si>
    <t>해외자원개발배당감면</t>
    <phoneticPr fontId="3" type="noConversion"/>
  </si>
  <si>
    <t>제22조</t>
    <phoneticPr fontId="3" type="noConversion"/>
  </si>
  <si>
    <t>사업전환 중소기업에 대한 세액감면</t>
    <phoneticPr fontId="3" type="noConversion"/>
  </si>
  <si>
    <t>제33조의2</t>
    <phoneticPr fontId="3" type="noConversion"/>
  </si>
  <si>
    <t>무역조정지원기업의 사업전환 세액감면</t>
    <phoneticPr fontId="3" type="noConversion"/>
  </si>
  <si>
    <t>14V</t>
    <phoneticPr fontId="3" type="noConversion"/>
  </si>
  <si>
    <t>14W</t>
    <phoneticPr fontId="3" type="noConversion"/>
  </si>
  <si>
    <t>1A2</t>
    <phoneticPr fontId="3" type="noConversion"/>
  </si>
  <si>
    <t>청년고용을 증대시킨 기업에 대한 세액공제</t>
    <phoneticPr fontId="3" type="noConversion"/>
  </si>
  <si>
    <t>18A</t>
    <phoneticPr fontId="3" type="noConversion"/>
  </si>
  <si>
    <t>상생결제 지급금액에 대한 세액공제</t>
    <phoneticPr fontId="3" type="noConversion"/>
  </si>
  <si>
    <t>제7조의4</t>
    <phoneticPr fontId="3" type="noConversion"/>
  </si>
  <si>
    <t>14Z</t>
    <phoneticPr fontId="3" type="noConversion"/>
  </si>
  <si>
    <t>청년고용을 증대시킨 기업에 대한 세액공제</t>
    <phoneticPr fontId="3" type="noConversion"/>
  </si>
  <si>
    <t xml:space="preserve">  3.조합법인에 대한 공제세액</t>
    <phoneticPr fontId="3" type="noConversion"/>
  </si>
  <si>
    <t>⑧ 공제내용</t>
    <phoneticPr fontId="3" type="noConversion"/>
  </si>
  <si>
    <t>9. 공제세액</t>
    <phoneticPr fontId="3" type="noConversion"/>
  </si>
  <si>
    <t>비    고</t>
    <phoneticPr fontId="3" type="noConversion"/>
  </si>
  <si>
    <t>별지 제8호서식(갑)의 ⑦란 공제세액  해당 금액</t>
    <phoneticPr fontId="3" type="noConversion"/>
  </si>
  <si>
    <t>합       계</t>
    <phoneticPr fontId="3" type="noConversion"/>
  </si>
  <si>
    <t>고용을 증대시킨 기업에 대한 세액공제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</si>
  <si>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A151</t>
    </r>
    <r>
      <rPr>
        <sz val="9"/>
        <color indexed="56"/>
        <rFont val="굴림"/>
        <family val="3"/>
        <charset val="129"/>
      </rPr>
      <t>)
• 6호ㆍ7호 서식 및 8호(갑)서식의 내용을 불러오기하여 표시합니다.
• ⑩ㆍ⑦란 금액을 12호 서식의 ⑤ㆍ⑩란으로 각각 이기합니다.
• ⑦비과세ㆍ소득공제분 감면세액 부분은 서식 하단의 계산내역을 참조하시기 바랍니다.
• 작성순서 : 6호ㆍ7호ㆍ8호(갑) → 13호 → 12호 → 2호</t>
    </r>
    <phoneticPr fontId="3" type="noConversion"/>
  </si>
  <si>
    <r>
      <t>법률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9272</t>
    </r>
    <r>
      <rPr>
        <sz val="9"/>
        <rFont val="굴림"/>
        <family val="3"/>
        <charset val="129"/>
      </rPr>
      <t>호 부칙 제10조ㆍ제40조</t>
    </r>
    <phoneticPr fontId="3" type="noConversion"/>
  </si>
  <si>
    <t>별지 제6호서식 
⑩란 해당 금액</t>
    <phoneticPr fontId="3" type="noConversion"/>
  </si>
  <si>
    <t>별지 제7호서식 
⑧란 해당 금액</t>
    <phoneticPr fontId="3" type="noConversion"/>
  </si>
  <si>
    <t>제55조의2제5항</t>
    <phoneticPr fontId="3" type="noConversion"/>
  </si>
  <si>
    <r>
      <t>법률 제92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2호 부칙 제10조ㆍ제40조</t>
    </r>
    <phoneticPr fontId="3" type="noConversion"/>
  </si>
  <si>
    <t>상가건물 장기 임대사업자에 대한 감면</t>
    <phoneticPr fontId="3" type="noConversion"/>
  </si>
  <si>
    <t>제96조의2</t>
    <phoneticPr fontId="3" type="noConversion"/>
  </si>
  <si>
    <t>13N</t>
    <phoneticPr fontId="3" type="noConversion"/>
  </si>
  <si>
    <t>제8조의3제3항</t>
    <phoneticPr fontId="3" type="noConversion"/>
  </si>
  <si>
    <t>제8조의3제2항</t>
    <phoneticPr fontId="3" type="noConversion"/>
  </si>
  <si>
    <t>18D</t>
    <phoneticPr fontId="3" type="noConversion"/>
  </si>
  <si>
    <t>18L</t>
    <phoneticPr fontId="3" type="noConversion"/>
  </si>
  <si>
    <t>수탁기업에 설치하는 시설에 대한 세액공제</t>
    <phoneticPr fontId="3" type="noConversion"/>
  </si>
  <si>
    <t>환경보전시설투자 세액공제</t>
    <phoneticPr fontId="3" type="noConversion"/>
  </si>
  <si>
    <t>에너지절약시설투자 세액공제</t>
    <phoneticPr fontId="3" type="noConversion"/>
  </si>
  <si>
    <t>근로자복지증진시설투자 세액공제</t>
    <phoneticPr fontId="3" type="noConversion"/>
  </si>
  <si>
    <t>성과공유 중소기업 경영성과급 세액공제</t>
    <phoneticPr fontId="3" type="noConversion"/>
  </si>
  <si>
    <t>안전시설투자 세액공제</t>
    <phoneticPr fontId="3" type="noConversion"/>
  </si>
  <si>
    <t>제19조</t>
    <phoneticPr fontId="3" type="noConversion"/>
  </si>
  <si>
    <t>생산성향상시설투자세액공제</t>
    <phoneticPr fontId="3" type="noConversion"/>
  </si>
  <si>
    <t>영상콘텐츠 제작비용에 대한 세액공제</t>
    <phoneticPr fontId="3" type="noConversion"/>
  </si>
  <si>
    <t>초연결 네트워크 시설투자에 대한 세액공제</t>
    <phoneticPr fontId="3" type="noConversion"/>
  </si>
  <si>
    <t>육아휴직 후 고용유지 기업에 대한 인건비 세액공제</t>
    <phoneticPr fontId="3" type="noConversion"/>
  </si>
  <si>
    <t>제25조의6</t>
    <phoneticPr fontId="3" type="noConversion"/>
  </si>
  <si>
    <t>제29조의4</t>
    <phoneticPr fontId="3" type="noConversion"/>
  </si>
  <si>
    <t>제29조의5</t>
    <phoneticPr fontId="3" type="noConversion"/>
  </si>
  <si>
    <t>제29조의7</t>
    <phoneticPr fontId="3" type="noConversion"/>
  </si>
  <si>
    <t>대학 맞춤형 교육비용 등 세액공제</t>
    <phoneticPr fontId="3" type="noConversion"/>
  </si>
  <si>
    <t>대학등 기부설비에 대한 세액공제</t>
    <phoneticPr fontId="3" type="noConversion"/>
  </si>
  <si>
    <t>산업수요맞춤형 고등학교 등 재학생에 대한 현장훈련수당 등 세액공제</t>
    <phoneticPr fontId="3" type="noConversion"/>
  </si>
  <si>
    <t>석유제품 전자상거래에 대한 세액공제</t>
    <phoneticPr fontId="3" type="noConversion"/>
  </si>
  <si>
    <t>제104조의18제2항</t>
    <phoneticPr fontId="3" type="noConversion"/>
  </si>
  <si>
    <t>제104조의18제4항</t>
    <phoneticPr fontId="3" type="noConversion"/>
  </si>
  <si>
    <r>
      <t>1</t>
    </r>
    <r>
      <rPr>
        <sz val="9"/>
        <rFont val="굴림"/>
        <family val="3"/>
        <charset val="129"/>
      </rPr>
      <t>8F</t>
    </r>
    <phoneticPr fontId="3" type="noConversion"/>
  </si>
  <si>
    <t>14Y</t>
    <phoneticPr fontId="3" type="noConversion"/>
  </si>
  <si>
    <t>18C</t>
    <phoneticPr fontId="3" type="noConversion"/>
  </si>
  <si>
    <t>14X</t>
    <phoneticPr fontId="3" type="noConversion"/>
  </si>
  <si>
    <t>제29조의3</t>
    <phoneticPr fontId="3" type="noConversion"/>
  </si>
  <si>
    <t>18J</t>
    <phoneticPr fontId="3" type="noConversion"/>
  </si>
  <si>
    <t>18I</t>
    <phoneticPr fontId="3" type="noConversion"/>
  </si>
  <si>
    <t>2억 이하
200억 이하
3천억원 이하
3천억원 초과</t>
    <phoneticPr fontId="3" type="noConversion"/>
  </si>
  <si>
    <t>별지 제8호 서식(갑)의
④, ⑦란 세액공제
 해당 금액</t>
    <phoneticPr fontId="3" type="noConversion"/>
  </si>
  <si>
    <r>
      <t>고용을 증대시킨</t>
    </r>
    <r>
      <rPr>
        <sz val="9"/>
        <rFont val="굴림"/>
        <family val="3"/>
        <charset val="129"/>
      </rPr>
      <t xml:space="preserve"> 기업에 대한 세액공제</t>
    </r>
    <phoneticPr fontId="3" type="noConversion"/>
  </si>
  <si>
    <t>제8조의3제1항</t>
    <phoneticPr fontId="3" type="noConversion"/>
  </si>
  <si>
    <t>의약품 품질관리시설투자 세액공제</t>
    <phoneticPr fontId="3" type="noConversion"/>
  </si>
  <si>
    <t>신성장기술 사업화를 위한 시설투자 세액공제</t>
    <phoneticPr fontId="3" type="noConversion"/>
  </si>
  <si>
    <t>제26조</t>
    <phoneticPr fontId="3" type="noConversion"/>
  </si>
  <si>
    <t>제29조의2</t>
    <phoneticPr fontId="3" type="noConversion"/>
  </si>
  <si>
    <t>제29조의3</t>
    <phoneticPr fontId="3" type="noConversion"/>
  </si>
  <si>
    <t>제104조의14</t>
    <phoneticPr fontId="3" type="noConversion"/>
  </si>
  <si>
    <t>제104조의18제1항</t>
    <phoneticPr fontId="3" type="noConversion"/>
  </si>
  <si>
    <t>제104조의22</t>
    <phoneticPr fontId="3" type="noConversion"/>
  </si>
  <si>
    <t>제104조의25</t>
    <phoneticPr fontId="3" type="noConversion"/>
  </si>
  <si>
    <t xml:space="preserve">금 현물시장에서 거래되는 금지금에 대한 과세특례
</t>
    <phoneticPr fontId="3" type="noConversion"/>
  </si>
  <si>
    <t>제126조의7제8항</t>
    <phoneticPr fontId="3" type="noConversion"/>
  </si>
  <si>
    <t>금사업자와 스크랩등사업자의 수입금액의 증가 등에 대한 세액공제</t>
    <phoneticPr fontId="3" type="noConversion"/>
  </si>
  <si>
    <t>제122조의4</t>
    <phoneticPr fontId="3" type="noConversion"/>
  </si>
  <si>
    <t>협력중소기업에 대한 유형고정자산 무상임대 세액공제</t>
    <phoneticPr fontId="3" type="noConversion"/>
  </si>
  <si>
    <t>벤처기업 등 출자에 대한 세액공제</t>
    <phoneticPr fontId="3" type="noConversion"/>
  </si>
  <si>
    <t>제13조의 2</t>
    <phoneticPr fontId="3" type="noConversion"/>
  </si>
  <si>
    <t>18E</t>
    <phoneticPr fontId="3" type="noConversion"/>
  </si>
  <si>
    <t>13V</t>
    <phoneticPr fontId="3" type="noConversion"/>
  </si>
  <si>
    <t>14A</t>
    <phoneticPr fontId="3" type="noConversion"/>
  </si>
  <si>
    <t>14S</t>
    <phoneticPr fontId="3" type="noConversion"/>
  </si>
  <si>
    <r>
      <t>기업의 운동경기부 설치운영비용 세액공제</t>
    </r>
    <r>
      <rPr>
        <sz val="9"/>
        <rFont val="굴림"/>
        <family val="3"/>
        <charset val="129"/>
      </rPr>
      <t/>
    </r>
    <phoneticPr fontId="3" type="noConversion"/>
  </si>
  <si>
    <t>18H</t>
    <phoneticPr fontId="3" type="noConversion"/>
  </si>
  <si>
    <t>14B</t>
    <phoneticPr fontId="3" type="noConversion"/>
  </si>
  <si>
    <t>18B</t>
    <phoneticPr fontId="3" type="noConversion"/>
  </si>
  <si>
    <t>14N</t>
    <phoneticPr fontId="3" type="noConversion"/>
  </si>
  <si>
    <t>18A</t>
    <phoneticPr fontId="3" type="noConversion"/>
  </si>
  <si>
    <t>18F</t>
    <phoneticPr fontId="3" type="noConversion"/>
  </si>
  <si>
    <t>우수 선화주 인증 국제물류주선업자 세액공제</t>
    <phoneticPr fontId="3" type="noConversion"/>
  </si>
  <si>
    <t>소재·부품·장비 수요기업 공동출자 세액공제</t>
    <phoneticPr fontId="3" type="noConversion"/>
  </si>
  <si>
    <t>소재·부품·장비 외국법인 인수세액 공제</t>
    <phoneticPr fontId="3" type="noConversion"/>
  </si>
  <si>
    <t>제104조의30</t>
    <phoneticPr fontId="3" type="noConversion"/>
  </si>
  <si>
    <t>제13조의3제1항</t>
    <phoneticPr fontId="3" type="noConversion"/>
  </si>
  <si>
    <t>제13조의3제2항</t>
    <phoneticPr fontId="3" type="noConversion"/>
  </si>
  <si>
    <t>18M</t>
    <phoneticPr fontId="3" type="noConversion"/>
  </si>
  <si>
    <t>18N</t>
    <phoneticPr fontId="3" type="noConversion"/>
  </si>
  <si>
    <t>18P</t>
    <phoneticPr fontId="3" type="noConversion"/>
  </si>
  <si>
    <t>기업도시개발구역 등 입주기업 감면
(최저한세적용제외)</t>
    <phoneticPr fontId="3" type="noConversion"/>
  </si>
  <si>
    <t>금융중심지 창업기업에 
대한 감면(최저한세적용제외)</t>
    <phoneticPr fontId="3" type="noConversion"/>
  </si>
  <si>
    <t>첨단의료복합단지 입주기업에 대한 감면(최저한세적용대상)</t>
    <phoneticPr fontId="3" type="noConversion"/>
  </si>
  <si>
    <t>국가식품클러스터 입주기업에 대한 감면(최저한세적용대상)</t>
    <phoneticPr fontId="3" type="noConversion"/>
  </si>
  <si>
    <t>제주첨단과학기술단지입주기업 조세감면(최저한세적용대상)</t>
    <phoneticPr fontId="3" type="noConversion"/>
  </si>
  <si>
    <t>제주투자진흥지구 등 입주기업 조세감면(최저한세적용대상)</t>
    <phoneticPr fontId="3" type="noConversion"/>
  </si>
  <si>
    <t>아시아문화중심도시 투자진흥지구 입주기업 감면(최저한세적용대상)</t>
    <phoneticPr fontId="3" type="noConversion"/>
  </si>
  <si>
    <t>기업도시개발구역 등 입주기업 감면
(최저한세적용대상)</t>
    <phoneticPr fontId="3" type="noConversion"/>
  </si>
  <si>
    <t>금융중심지 창업기업에 대한 감면
(최저한세적용대상)</t>
    <phoneticPr fontId="3" type="noConversion"/>
  </si>
  <si>
    <t>아시아문화중심도시 투자진흥지구 입주기업 감면(최저한세적용제외)</t>
    <phoneticPr fontId="3" type="noConversion"/>
  </si>
  <si>
    <t>첨단의료복합단지 입주기업에 대한 감면(최저한세적용제외)</t>
    <phoneticPr fontId="3" type="noConversion"/>
  </si>
  <si>
    <t>국가식품클러스터 입주기업에 대한 감면(최저한세적용제외)</t>
    <phoneticPr fontId="3" type="noConversion"/>
  </si>
  <si>
    <t>제121조의17제1항
제1호·제3호·제5호</t>
    <phoneticPr fontId="3" type="noConversion"/>
  </si>
  <si>
    <t>제121조의20제1항</t>
    <phoneticPr fontId="3" type="noConversion"/>
  </si>
  <si>
    <t>17A</t>
    <phoneticPr fontId="3" type="noConversion"/>
  </si>
  <si>
    <t>17B</t>
    <phoneticPr fontId="3" type="noConversion"/>
  </si>
  <si>
    <t>13P</t>
    <phoneticPr fontId="3" type="noConversion"/>
  </si>
  <si>
    <t>13Q</t>
    <phoneticPr fontId="3" type="noConversion"/>
  </si>
  <si>
    <t>13R</t>
    <phoneticPr fontId="3" type="noConversion"/>
  </si>
  <si>
    <t>13U</t>
    <phoneticPr fontId="3" type="noConversion"/>
  </si>
  <si>
    <t>13T</t>
    <phoneticPr fontId="3" type="noConversion"/>
  </si>
  <si>
    <t>상가임대료를 인하한 임대사업자에 대한 세액공제</t>
    <phoneticPr fontId="3" type="noConversion"/>
  </si>
  <si>
    <t>제96조의3</t>
    <phoneticPr fontId="3" type="noConversion"/>
  </si>
  <si>
    <t>10B</t>
    <phoneticPr fontId="3" type="noConversion"/>
  </si>
  <si>
    <t>제주첨단과학기술단지입주기업 조세감면(최저한세적용제외)</t>
    <phoneticPr fontId="3" type="noConversion"/>
  </si>
  <si>
    <t>제주투자진흥지구 등입주기업 조세감면(최저한세적용제외)</t>
    <phoneticPr fontId="3" type="noConversion"/>
  </si>
  <si>
    <t>중소기업창업투자회사 등의 소재·부품·장비전문기업 주식양도차익 등에대한 비과세</t>
    <phoneticPr fontId="3" type="noConversion"/>
  </si>
  <si>
    <t>제13조의4</t>
    <phoneticPr fontId="3" type="noConversion"/>
  </si>
  <si>
    <t>62Q</t>
    <phoneticPr fontId="3" type="noConversion"/>
  </si>
  <si>
    <t>프로젝트금융투자회사에 대한 소득공제</t>
    <phoneticPr fontId="3" type="noConversion"/>
  </si>
  <si>
    <t>제104조의31</t>
    <phoneticPr fontId="3" type="noConversion"/>
  </si>
  <si>
    <t>62R</t>
    <phoneticPr fontId="3" type="noConversion"/>
  </si>
  <si>
    <t>경력단절 여성 고용 기업 등에 대한 세액공제</t>
    <phoneticPr fontId="3" type="noConversion"/>
  </si>
  <si>
    <t>선결제 금액에 대한 세액공제</t>
    <phoneticPr fontId="3" type="noConversion"/>
  </si>
  <si>
    <t>제99조의12</t>
    <phoneticPr fontId="3" type="noConversion"/>
  </si>
  <si>
    <t>제24조</t>
    <phoneticPr fontId="3" type="noConversion"/>
  </si>
  <si>
    <t>18Q</t>
    <phoneticPr fontId="3" type="noConversion"/>
  </si>
  <si>
    <t>13W</t>
    <phoneticPr fontId="3" type="noConversion"/>
  </si>
  <si>
    <t>별지 제8호 서식(갑)의
④란  해당 금액</t>
    <phoneticPr fontId="3" type="noConversion"/>
  </si>
  <si>
    <t>용역제공자에 관한 과세자료의 제출에 대한 세액공제</t>
    <phoneticPr fontId="3" type="noConversion"/>
  </si>
  <si>
    <t>제104조의32</t>
    <phoneticPr fontId="3" type="noConversion"/>
  </si>
  <si>
    <t>10C</t>
    <phoneticPr fontId="3" type="noConversion"/>
  </si>
  <si>
    <t>선결제금액에 대한 세액공제</t>
    <phoneticPr fontId="3" type="noConversion"/>
  </si>
  <si>
    <t>기업의 경기부 설치운영비용 세액공제</t>
    <phoneticPr fontId="3" type="noConversion"/>
  </si>
  <si>
    <t>별지 제8호 서식(갑)의 ④란 감면(공제)세액  해당 금액</t>
    <phoneticPr fontId="3" type="noConversion"/>
  </si>
  <si>
    <t>교육기관에 무상 기증하는 중고자산에 대한 세액공제</t>
    <phoneticPr fontId="3" type="noConversion"/>
  </si>
  <si>
    <t>구 제25조제1항제2호</t>
    <phoneticPr fontId="3" type="noConversion"/>
  </si>
  <si>
    <t>구 제25조제1항제3호</t>
    <phoneticPr fontId="3" type="noConversion"/>
  </si>
  <si>
    <t>구 제25조제1항제4호</t>
    <phoneticPr fontId="3" type="noConversion"/>
  </si>
  <si>
    <t>구 제25조제1항제5호</t>
    <phoneticPr fontId="3" type="noConversion"/>
  </si>
  <si>
    <t>구 제25조제1항제6호</t>
    <phoneticPr fontId="3" type="noConversion"/>
  </si>
  <si>
    <t>구 제25조의4</t>
    <phoneticPr fontId="3" type="noConversion"/>
  </si>
  <si>
    <t>구 제25조의5</t>
    <phoneticPr fontId="3" type="noConversion"/>
  </si>
  <si>
    <t>구 제25조의7</t>
    <phoneticPr fontId="3" type="noConversion"/>
  </si>
  <si>
    <t>통합고용세액공제</t>
    <phoneticPr fontId="3" type="noConversion"/>
  </si>
  <si>
    <t>제29조의8</t>
    <phoneticPr fontId="3" type="noConversion"/>
  </si>
  <si>
    <t>18S</t>
    <phoneticPr fontId="3" type="noConversion"/>
  </si>
  <si>
    <t>제8조의3제4항</t>
    <phoneticPr fontId="3" type="noConversion"/>
  </si>
  <si>
    <t>18R</t>
    <phoneticPr fontId="3" type="noConversion"/>
  </si>
  <si>
    <t>기술혁신형 합병에 대한 세액공제</t>
    <phoneticPr fontId="3" type="noConversion"/>
  </si>
  <si>
    <t>통합투자세액공제(일반)</t>
    <phoneticPr fontId="3" type="noConversion"/>
  </si>
  <si>
    <t>통합투자세액공제(신성장·원천기술)</t>
    <phoneticPr fontId="3" type="noConversion"/>
  </si>
  <si>
    <t>통합투자세액공제(국가전략기술)</t>
    <phoneticPr fontId="3" type="noConversion"/>
  </si>
  <si>
    <t>13X</t>
    <phoneticPr fontId="3" type="noConversion"/>
  </si>
  <si>
    <t>13Y</t>
    <phoneticPr fontId="3" type="noConversion"/>
  </si>
  <si>
    <t>통합투자세액공제(일반)_임시</t>
    <phoneticPr fontId="3" type="noConversion"/>
  </si>
  <si>
    <t>제24조제1항제3호</t>
    <phoneticPr fontId="3" type="noConversion"/>
  </si>
  <si>
    <t>1B1</t>
    <phoneticPr fontId="3" type="noConversion"/>
  </si>
  <si>
    <t>1B2</t>
    <phoneticPr fontId="3" type="noConversion"/>
  </si>
  <si>
    <t>1B3</t>
    <phoneticPr fontId="3" type="noConversion"/>
  </si>
  <si>
    <t>통합투자세액공제(신성장·원천기술)_임시</t>
    <phoneticPr fontId="3" type="noConversion"/>
  </si>
  <si>
    <t>통합투자세액공제(추가공제금액)</t>
    <phoneticPr fontId="3" type="noConversion"/>
  </si>
  <si>
    <t>■ 법인세법 시행규칙[별지 제13호 서식] &lt;개정 2023. 3. 20.&gt;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</si>
</sst>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_-* #,##0_-;[Red]&quot;△&quot;#,##0_-;;"/>
    <numFmt numFmtId="177" formatCode="###\-##\-#####"/>
  </numFmts>
  <fonts count="19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  <font>
      <sz val="9"/>
      <color theme="1"/>
      <name val="굴림"/>
      <family val="3"/>
      <charset val="129"/>
    </font>
    <font>
      <sz val="8"/>
      <color rgb="FFFF000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6"/>
        <bgColor indexed="64"/>
      </patternFill>
    </fill>
  </fills>
  <borders count="5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9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4" xfId="0" quotePrefix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5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6" xfId="0" applyFont="1" applyFill="1" applyBorder="1">
      <alignment vertical="center"/>
    </xf>
    <xf numFmtId="0" fontId="12" fillId="0" borderId="0" xfId="0" applyFont="1">
      <alignment vertical="center"/>
    </xf>
    <xf numFmtId="0" fontId="8" fillId="0" borderId="8" xfId="0" quotePrefix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17" fillId="0" borderId="0" xfId="0" applyFont="1">
      <alignment vertical="center"/>
    </xf>
    <xf numFmtId="0" fontId="8" fillId="0" borderId="48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39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0" borderId="8" xfId="0" applyFont="1" applyBorder="1" applyAlignment="1">
      <alignment horizontal="left" vertical="center" shrinkToFit="1"/>
    </xf>
    <xf numFmtId="0" fontId="0" fillId="0" borderId="4" xfId="0" applyFont="1" applyBorder="1" applyAlignment="1">
      <alignment horizontal="center" vertical="center" wrapText="1" shrinkToFit="1"/>
    </xf>
    <xf numFmtId="0" fontId="0" fillId="0" borderId="32" xfId="0" applyFont="1" applyBorder="1" applyAlignment="1">
      <alignment horizontal="center" vertical="center" wrapText="1" shrinkToFit="1"/>
    </xf>
    <xf numFmtId="0" fontId="0" fillId="0" borderId="35" xfId="0" applyFont="1" applyBorder="1" applyAlignment="1">
      <alignment horizontal="center" vertical="center" wrapText="1" shrinkToFit="1"/>
    </xf>
    <xf numFmtId="0" fontId="0" fillId="0" borderId="10" xfId="0" applyFont="1" applyBorder="1" applyAlignment="1">
      <alignment horizontal="left" vertical="center" wrapText="1" shrinkToFi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 shrinkToFit="1"/>
    </xf>
    <xf numFmtId="0" fontId="0" fillId="0" borderId="39" xfId="0" applyFont="1" applyBorder="1" applyAlignment="1">
      <alignment horizontal="left" vertical="center" shrinkToFit="1"/>
    </xf>
    <xf numFmtId="0" fontId="8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shrinkToFit="1"/>
    </xf>
    <xf numFmtId="0" fontId="0" fillId="0" borderId="32" xfId="0" applyFont="1" applyBorder="1" applyAlignment="1">
      <alignment horizontal="left" vertical="center" shrinkToFit="1"/>
    </xf>
    <xf numFmtId="0" fontId="0" fillId="0" borderId="33" xfId="0" applyFont="1" applyBorder="1" applyAlignment="1">
      <alignment horizontal="left" vertical="center" shrinkToFit="1"/>
    </xf>
    <xf numFmtId="0" fontId="0" fillId="0" borderId="9" xfId="0" applyFont="1" applyBorder="1" applyAlignment="1">
      <alignment horizontal="left" vertical="center" wrapText="1" shrinkToFit="1"/>
    </xf>
    <xf numFmtId="0" fontId="16" fillId="0" borderId="8" xfId="0" quotePrefix="1" applyFont="1" applyBorder="1" applyAlignment="1">
      <alignment horizontal="center" vertical="center"/>
    </xf>
    <xf numFmtId="0" fontId="16" fillId="0" borderId="4" xfId="0" quotePrefix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8" fillId="0" borderId="7" xfId="0" quotePrefix="1" applyFont="1" applyBorder="1" applyAlignment="1">
      <alignment horizontal="center" vertical="center"/>
    </xf>
    <xf numFmtId="0" fontId="0" fillId="0" borderId="9" xfId="0" applyFont="1" applyBorder="1" applyAlignment="1">
      <alignment horizontal="distributed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shrinkToFit="1"/>
    </xf>
    <xf numFmtId="0" fontId="0" fillId="0" borderId="9" xfId="0" applyFont="1" applyBorder="1" applyAlignment="1">
      <alignment horizontal="left"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0" borderId="8" xfId="3" applyFont="1" applyBorder="1" applyAlignment="1">
      <alignment horizontal="center" vertical="center"/>
    </xf>
    <xf numFmtId="0" fontId="0" fillId="0" borderId="10" xfId="3" applyFont="1" applyBorder="1" applyAlignment="1">
      <alignment horizontal="center" vertical="center"/>
    </xf>
    <xf numFmtId="176" fontId="8" fillId="4" borderId="2" xfId="1" applyFont="1" applyFill="1" applyBorder="1">
      <alignment horizontal="right" vertical="center" shrinkToFi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76" fontId="8" fillId="0" borderId="22" xfId="1" applyFont="1" applyFill="1" applyBorder="1">
      <alignment horizontal="right" vertical="center" shrinkToFit="1"/>
    </xf>
    <xf numFmtId="176" fontId="8" fillId="0" borderId="23" xfId="1" applyFont="1" applyFill="1" applyBorder="1">
      <alignment horizontal="right" vertical="center" shrinkToFit="1"/>
    </xf>
    <xf numFmtId="176" fontId="8" fillId="0" borderId="24" xfId="1" applyFont="1" applyFill="1" applyBorder="1">
      <alignment horizontal="right" vertical="center" shrinkToFit="1"/>
    </xf>
    <xf numFmtId="176" fontId="8" fillId="4" borderId="8" xfId="1" applyFont="1" applyFill="1" applyBorder="1">
      <alignment horizontal="right" vertical="center" shrinkToFit="1"/>
    </xf>
    <xf numFmtId="176" fontId="8" fillId="4" borderId="9" xfId="1" applyFont="1" applyFill="1" applyBorder="1">
      <alignment horizontal="right" vertical="center" shrinkToFit="1"/>
    </xf>
    <xf numFmtId="176" fontId="8" fillId="4" borderId="10" xfId="1" applyFont="1" applyFill="1" applyBorder="1">
      <alignment horizontal="right" vertical="center" shrinkToFit="1"/>
    </xf>
    <xf numFmtId="176" fontId="8" fillId="5" borderId="22" xfId="1" applyFont="1" applyFill="1" applyBorder="1">
      <alignment horizontal="right" vertical="center" shrinkToFit="1"/>
    </xf>
    <xf numFmtId="176" fontId="8" fillId="5" borderId="23" xfId="1" applyFont="1" applyFill="1" applyBorder="1">
      <alignment horizontal="right" vertical="center" shrinkToFit="1"/>
    </xf>
    <xf numFmtId="176" fontId="8" fillId="5" borderId="24" xfId="1" applyFont="1" applyFill="1" applyBorder="1">
      <alignment horizontal="right" vertical="center" shrinkToFit="1"/>
    </xf>
    <xf numFmtId="176" fontId="8" fillId="0" borderId="25" xfId="1" applyFont="1" applyFill="1" applyBorder="1">
      <alignment horizontal="right" vertical="center" shrinkToFit="1"/>
    </xf>
    <xf numFmtId="176" fontId="8" fillId="0" borderId="18" xfId="1" applyFont="1" applyFill="1" applyBorder="1">
      <alignment horizontal="right" vertical="center" shrinkToFit="1"/>
    </xf>
    <xf numFmtId="176" fontId="8" fillId="0" borderId="26" xfId="1" applyFont="1" applyFill="1" applyBorder="1">
      <alignment horizontal="right" vertical="center" shrinkToFi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176" fontId="8" fillId="0" borderId="2" xfId="1" applyFont="1" applyFill="1" applyBorder="1">
      <alignment horizontal="right" vertical="center" shrinkToFit="1"/>
    </xf>
    <xf numFmtId="176" fontId="8" fillId="5" borderId="21" xfId="1" applyFont="1" applyFill="1" applyBorder="1">
      <alignment horizontal="right" vertical="center" shrinkToFit="1"/>
    </xf>
    <xf numFmtId="176" fontId="8" fillId="5" borderId="27" xfId="1" applyFont="1" applyFill="1" applyBorder="1">
      <alignment horizontal="right" vertical="center" shrinkToFit="1"/>
    </xf>
    <xf numFmtId="0" fontId="8" fillId="0" borderId="2" xfId="0" applyFont="1" applyBorder="1" applyAlignment="1">
      <alignment horizontal="center" vertical="center" wrapText="1"/>
    </xf>
    <xf numFmtId="176" fontId="8" fillId="0" borderId="8" xfId="1" applyFont="1" applyFill="1" applyBorder="1">
      <alignment horizontal="right" vertical="center" shrinkToFit="1"/>
    </xf>
    <xf numFmtId="176" fontId="8" fillId="0" borderId="9" xfId="1" applyFont="1" applyFill="1" applyBorder="1">
      <alignment horizontal="right" vertical="center" shrinkToFit="1"/>
    </xf>
    <xf numFmtId="176" fontId="8" fillId="0" borderId="10" xfId="1" applyFont="1" applyFill="1" applyBorder="1">
      <alignment horizontal="right" vertical="center" shrinkToFit="1"/>
    </xf>
    <xf numFmtId="176" fontId="8" fillId="0" borderId="28" xfId="1" applyFont="1" applyFill="1" applyBorder="1">
      <alignment horizontal="right" vertical="center" shrinkToFit="1"/>
    </xf>
    <xf numFmtId="0" fontId="17" fillId="0" borderId="8" xfId="0" applyFont="1" applyBorder="1" applyAlignment="1">
      <alignment horizontal="left" vertical="center" shrinkToFit="1"/>
    </xf>
    <xf numFmtId="0" fontId="17" fillId="0" borderId="9" xfId="0" applyFont="1" applyBorder="1" applyAlignment="1">
      <alignment horizontal="left" vertical="center" shrinkToFit="1"/>
    </xf>
    <xf numFmtId="0" fontId="17" fillId="0" borderId="10" xfId="0" applyFont="1" applyBorder="1" applyAlignment="1">
      <alignment horizontal="left" vertical="center" shrinkToFit="1"/>
    </xf>
    <xf numFmtId="9" fontId="8" fillId="0" borderId="2" xfId="0" applyNumberFormat="1" applyFont="1" applyBorder="1" applyAlignment="1">
      <alignment horizontal="center" vertical="center"/>
    </xf>
    <xf numFmtId="0" fontId="17" fillId="0" borderId="2" xfId="3" applyFont="1" applyBorder="1" applyAlignment="1">
      <alignment horizontal="center" vertical="center"/>
    </xf>
    <xf numFmtId="0" fontId="17" fillId="0" borderId="2" xfId="3" applyFont="1" applyBorder="1" applyAlignment="1">
      <alignment horizontal="center" vertical="center" wrapText="1"/>
    </xf>
    <xf numFmtId="0" fontId="0" fillId="0" borderId="19" xfId="0" applyFont="1" applyBorder="1" applyAlignment="1">
      <alignment horizontal="distributed" vertical="center"/>
    </xf>
    <xf numFmtId="0" fontId="0" fillId="0" borderId="20" xfId="0" applyFont="1" applyBorder="1" applyAlignment="1">
      <alignment horizontal="distributed" vertical="center"/>
    </xf>
    <xf numFmtId="0" fontId="17" fillId="0" borderId="8" xfId="3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1" fontId="8" fillId="0" borderId="2" xfId="2" applyFont="1" applyFill="1" applyBorder="1" applyAlignment="1">
      <alignment horizontal="right" vertical="center"/>
    </xf>
    <xf numFmtId="0" fontId="8" fillId="0" borderId="4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1" fontId="8" fillId="0" borderId="2" xfId="2" applyFont="1" applyFill="1" applyBorder="1" applyAlignment="1">
      <alignment horizontal="right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6" fillId="0" borderId="57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0" fillId="0" borderId="57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 shrinkToFit="1"/>
    </xf>
    <xf numFmtId="0" fontId="17" fillId="0" borderId="10" xfId="0" applyFont="1" applyBorder="1" applyAlignment="1">
      <alignment horizontal="left" vertical="center" wrapText="1" shrinkToFit="1"/>
    </xf>
    <xf numFmtId="0" fontId="17" fillId="0" borderId="2" xfId="0" applyFont="1" applyBorder="1" applyAlignment="1">
      <alignment horizontal="left" vertical="center" shrinkToFit="1"/>
    </xf>
    <xf numFmtId="0" fontId="17" fillId="0" borderId="8" xfId="3" applyFont="1" applyBorder="1" applyAlignment="1">
      <alignment horizontal="center" vertical="center" wrapText="1"/>
    </xf>
    <xf numFmtId="0" fontId="17" fillId="0" borderId="10" xfId="3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 shrinkToFit="1"/>
    </xf>
    <xf numFmtId="176" fontId="2" fillId="5" borderId="51" xfId="1" applyFont="1" applyFill="1" applyBorder="1">
      <alignment horizontal="right" vertical="center" shrinkToFit="1"/>
    </xf>
    <xf numFmtId="176" fontId="2" fillId="5" borderId="52" xfId="1" applyFont="1" applyFill="1" applyBorder="1">
      <alignment horizontal="right" vertical="center" shrinkToFit="1"/>
    </xf>
    <xf numFmtId="176" fontId="2" fillId="5" borderId="53" xfId="1" applyFont="1" applyFill="1" applyBorder="1">
      <alignment horizontal="right" vertical="center" shrinkToFit="1"/>
    </xf>
    <xf numFmtId="41" fontId="8" fillId="5" borderId="15" xfId="2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center" vertical="center"/>
    </xf>
    <xf numFmtId="176" fontId="8" fillId="0" borderId="15" xfId="1" applyFont="1" applyFill="1" applyBorder="1">
      <alignment horizontal="right" vertical="center" shrinkToFit="1"/>
    </xf>
    <xf numFmtId="0" fontId="0" fillId="0" borderId="9" xfId="0" applyFont="1" applyBorder="1" applyAlignment="1">
      <alignment horizontal="left" vertical="center" wrapText="1" shrinkToFit="1"/>
    </xf>
    <xf numFmtId="176" fontId="8" fillId="5" borderId="2" xfId="1" applyFont="1" applyFill="1" applyBorder="1">
      <alignment horizontal="right" vertical="center" shrinkToFit="1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12" fillId="7" borderId="51" xfId="0" applyFont="1" applyFill="1" applyBorder="1" applyAlignment="1">
      <alignment horizontal="left" vertical="center" indent="1"/>
    </xf>
    <xf numFmtId="0" fontId="12" fillId="7" borderId="52" xfId="0" applyFont="1" applyFill="1" applyBorder="1" applyAlignment="1">
      <alignment horizontal="left" vertical="center" indent="1"/>
    </xf>
    <xf numFmtId="0" fontId="12" fillId="7" borderId="53" xfId="0" applyFont="1" applyFill="1" applyBorder="1" applyAlignment="1">
      <alignment horizontal="left" vertical="center" indent="1"/>
    </xf>
    <xf numFmtId="0" fontId="8" fillId="0" borderId="5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0" fillId="0" borderId="2" xfId="3" applyFont="1" applyBorder="1" applyAlignment="1">
      <alignment horizontal="center" vertical="center"/>
    </xf>
    <xf numFmtId="0" fontId="8" fillId="0" borderId="3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48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39" xfId="0" applyFont="1" applyBorder="1" applyAlignment="1">
      <alignment horizontal="left" vertical="top" wrapText="1"/>
    </xf>
    <xf numFmtId="0" fontId="8" fillId="0" borderId="38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top" wrapText="1"/>
    </xf>
    <xf numFmtId="0" fontId="8" fillId="0" borderId="33" xfId="0" applyFont="1" applyBorder="1" applyAlignment="1">
      <alignment horizontal="left" vertical="top" wrapText="1"/>
    </xf>
    <xf numFmtId="0" fontId="7" fillId="7" borderId="0" xfId="0" applyFont="1" applyFill="1">
      <alignment vertical="center"/>
    </xf>
    <xf numFmtId="0" fontId="8" fillId="7" borderId="51" xfId="0" applyFont="1" applyFill="1" applyBorder="1" applyAlignment="1">
      <alignment horizontal="left" vertical="center" indent="1"/>
    </xf>
    <xf numFmtId="0" fontId="8" fillId="7" borderId="52" xfId="0" applyFont="1" applyFill="1" applyBorder="1" applyAlignment="1">
      <alignment horizontal="left" vertical="center" indent="1"/>
    </xf>
    <xf numFmtId="0" fontId="8" fillId="7" borderId="53" xfId="0" applyFont="1" applyFill="1" applyBorder="1" applyAlignment="1">
      <alignment horizontal="left" vertical="center" indent="1"/>
    </xf>
    <xf numFmtId="9" fontId="2" fillId="4" borderId="51" xfId="0" applyNumberFormat="1" applyFont="1" applyFill="1" applyBorder="1">
      <alignment vertical="center"/>
    </xf>
    <xf numFmtId="0" fontId="2" fillId="4" borderId="52" xfId="0" applyFont="1" applyFill="1" applyBorder="1">
      <alignment vertical="center"/>
    </xf>
    <xf numFmtId="0" fontId="2" fillId="4" borderId="53" xfId="0" applyFont="1" applyFill="1" applyBorder="1">
      <alignment vertical="center"/>
    </xf>
    <xf numFmtId="176" fontId="2" fillId="4" borderId="51" xfId="1" applyFont="1" applyFill="1" applyBorder="1">
      <alignment horizontal="right" vertical="center" shrinkToFit="1"/>
    </xf>
    <xf numFmtId="176" fontId="2" fillId="4" borderId="52" xfId="1" applyFont="1" applyFill="1" applyBorder="1">
      <alignment horizontal="right" vertical="center" shrinkToFit="1"/>
    </xf>
    <xf numFmtId="176" fontId="2" fillId="4" borderId="53" xfId="1" applyFont="1" applyFill="1" applyBorder="1">
      <alignment horizontal="right" vertical="center" shrinkToFit="1"/>
    </xf>
    <xf numFmtId="0" fontId="8" fillId="0" borderId="9" xfId="0" applyFont="1" applyBorder="1" applyAlignment="1">
      <alignment horizontal="left" vertical="center" shrinkToFit="1"/>
    </xf>
    <xf numFmtId="0" fontId="8" fillId="0" borderId="10" xfId="0" applyFont="1" applyBorder="1" applyAlignment="1">
      <alignment horizontal="left" vertical="center" shrinkToFit="1"/>
    </xf>
    <xf numFmtId="0" fontId="7" fillId="6" borderId="45" xfId="0" applyFont="1" applyFill="1" applyBorder="1" applyAlignment="1">
      <alignment horizontal="left" vertical="center" indent="1"/>
    </xf>
    <xf numFmtId="0" fontId="7" fillId="6" borderId="46" xfId="0" applyFont="1" applyFill="1" applyBorder="1" applyAlignment="1">
      <alignment horizontal="left" vertical="center" indent="1"/>
    </xf>
    <xf numFmtId="0" fontId="7" fillId="6" borderId="47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0" borderId="49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50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center" shrinkToFit="1"/>
    </xf>
    <xf numFmtId="0" fontId="16" fillId="0" borderId="9" xfId="0" applyFont="1" applyBorder="1" applyAlignment="1">
      <alignment horizontal="left" vertical="center" shrinkToFit="1"/>
    </xf>
    <xf numFmtId="0" fontId="16" fillId="0" borderId="10" xfId="0" applyFont="1" applyBorder="1" applyAlignment="1">
      <alignment horizontal="left" vertical="center" shrinkToFit="1"/>
    </xf>
    <xf numFmtId="0" fontId="8" fillId="0" borderId="2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8" xfId="0" applyFont="1" applyBorder="1" applyAlignment="1">
      <alignment horizontal="distributed" vertical="center"/>
    </xf>
    <xf numFmtId="0" fontId="8" fillId="0" borderId="9" xfId="0" applyFont="1" applyBorder="1" applyAlignment="1">
      <alignment horizontal="distributed" vertical="center"/>
    </xf>
    <xf numFmtId="0" fontId="8" fillId="0" borderId="10" xfId="0" applyFont="1" applyBorder="1" applyAlignment="1">
      <alignment horizontal="distributed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 shrinkToFit="1"/>
    </xf>
    <xf numFmtId="0" fontId="0" fillId="0" borderId="2" xfId="0" applyFont="1" applyBorder="1" applyAlignment="1">
      <alignment horizontal="left" vertical="center" shrinkToFit="1"/>
    </xf>
    <xf numFmtId="0" fontId="0" fillId="0" borderId="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left" vertical="center" wrapText="1" indent="1"/>
    </xf>
    <xf numFmtId="0" fontId="11" fillId="0" borderId="55" xfId="0" applyFont="1" applyBorder="1" applyAlignment="1">
      <alignment horizontal="left" vertical="center" wrapText="1" indent="1"/>
    </xf>
    <xf numFmtId="0" fontId="11" fillId="0" borderId="56" xfId="0" applyFont="1" applyBorder="1" applyAlignment="1">
      <alignment horizontal="left" vertical="center" wrapText="1" indent="1"/>
    </xf>
    <xf numFmtId="176" fontId="8" fillId="4" borderId="3" xfId="1" applyFont="1" applyFill="1" applyBorder="1">
      <alignment horizontal="right" vertical="center" shrinkToFit="1"/>
    </xf>
    <xf numFmtId="176" fontId="8" fillId="4" borderId="0" xfId="1" applyFont="1" applyFill="1" applyBorder="1">
      <alignment horizontal="right" vertical="center" shrinkToFit="1"/>
    </xf>
    <xf numFmtId="176" fontId="8" fillId="4" borderId="39" xfId="1" applyFont="1" applyFill="1" applyBorder="1">
      <alignment horizontal="right" vertical="center" shrinkToFit="1"/>
    </xf>
    <xf numFmtId="0" fontId="8" fillId="0" borderId="2" xfId="3" applyFont="1" applyAlignment="1">
      <alignment horizontal="center" vertical="center"/>
    </xf>
    <xf numFmtId="0" fontId="8" fillId="4" borderId="11" xfId="3" applyFont="1" applyFill="1" applyBorder="1" applyAlignment="1">
      <alignment horizontal="center" vertical="center"/>
    </xf>
    <xf numFmtId="0" fontId="8" fillId="4" borderId="12" xfId="3" applyFont="1" applyFill="1" applyBorder="1" applyAlignment="1">
      <alignment horizontal="center" vertical="center"/>
    </xf>
    <xf numFmtId="0" fontId="8" fillId="0" borderId="15" xfId="3" applyFont="1" applyBorder="1" applyAlignment="1">
      <alignment horizontal="center" vertical="center"/>
    </xf>
    <xf numFmtId="177" fontId="8" fillId="4" borderId="15" xfId="3" applyNumberFormat="1" applyFont="1" applyFill="1" applyBorder="1" applyAlignment="1">
      <alignment horizontal="center" vertical="center"/>
    </xf>
    <xf numFmtId="177" fontId="8" fillId="4" borderId="16" xfId="3" applyNumberFormat="1" applyFont="1" applyFill="1" applyBorder="1" applyAlignment="1">
      <alignment horizontal="center" vertical="center"/>
    </xf>
    <xf numFmtId="0" fontId="7" fillId="0" borderId="4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2" fillId="0" borderId="40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/>
    </xf>
    <xf numFmtId="0" fontId="8" fillId="0" borderId="41" xfId="3" applyFont="1" applyBorder="1" applyAlignment="1">
      <alignment horizontal="center" vertical="center"/>
    </xf>
    <xf numFmtId="0" fontId="2" fillId="4" borderId="29" xfId="3" applyFont="1" applyFill="1" applyBorder="1" applyAlignment="1">
      <alignment horizontal="center" vertical="center" wrapText="1"/>
    </xf>
    <xf numFmtId="0" fontId="2" fillId="4" borderId="30" xfId="3" applyFont="1" applyFill="1" applyBorder="1" applyAlignment="1">
      <alignment horizontal="center" vertical="center" wrapText="1"/>
    </xf>
    <xf numFmtId="0" fontId="2" fillId="4" borderId="31" xfId="3" applyFont="1" applyFill="1" applyBorder="1" applyAlignment="1">
      <alignment horizontal="center" vertical="center" wrapText="1"/>
    </xf>
    <xf numFmtId="0" fontId="8" fillId="4" borderId="42" xfId="3" applyFont="1" applyFill="1" applyBorder="1" applyAlignment="1">
      <alignment horizontal="center" vertical="center" wrapText="1"/>
    </xf>
    <xf numFmtId="0" fontId="8" fillId="4" borderId="43" xfId="3" applyFont="1" applyFill="1" applyBorder="1" applyAlignment="1">
      <alignment horizontal="center" vertical="center" wrapText="1"/>
    </xf>
    <xf numFmtId="0" fontId="8" fillId="4" borderId="44" xfId="3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left" vertical="center" wrapText="1" shrinkToFit="1"/>
    </xf>
    <xf numFmtId="0" fontId="0" fillId="0" borderId="33" xfId="0" applyFont="1" applyBorder="1" applyAlignment="1">
      <alignment horizontal="left" vertical="center" wrapText="1" shrinkToFit="1"/>
    </xf>
    <xf numFmtId="0" fontId="0" fillId="0" borderId="3" xfId="0" applyFont="1" applyBorder="1" applyAlignment="1">
      <alignment horizontal="left" vertical="center" shrinkToFit="1"/>
    </xf>
    <xf numFmtId="0" fontId="8" fillId="0" borderId="0" xfId="0" applyFont="1" applyBorder="1" applyAlignment="1">
      <alignment horizontal="left" vertical="center" shrinkToFit="1"/>
    </xf>
    <xf numFmtId="0" fontId="8" fillId="0" borderId="39" xfId="0" applyFont="1" applyBorder="1" applyAlignment="1">
      <alignment horizontal="left" vertical="center" shrinkToFit="1"/>
    </xf>
    <xf numFmtId="0" fontId="8" fillId="0" borderId="36" xfId="3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shrinkToFit="1"/>
    </xf>
    <xf numFmtId="0" fontId="0" fillId="0" borderId="7" xfId="0" applyFont="1" applyBorder="1" applyAlignment="1">
      <alignment horizontal="center" vertical="center" wrapText="1" shrinkToFit="1"/>
    </xf>
    <xf numFmtId="0" fontId="0" fillId="0" borderId="19" xfId="0" applyFont="1" applyBorder="1" applyAlignment="1">
      <alignment horizontal="center" vertical="center" wrapText="1" shrinkToFit="1"/>
    </xf>
    <xf numFmtId="0" fontId="0" fillId="0" borderId="34" xfId="0" applyFont="1" applyBorder="1" applyAlignment="1">
      <alignment horizontal="center" vertical="center" wrapText="1" shrinkToFit="1"/>
    </xf>
    <xf numFmtId="0" fontId="0" fillId="0" borderId="3" xfId="0" applyFont="1" applyBorder="1" applyAlignment="1">
      <alignment horizontal="center" vertical="center" wrapText="1" shrinkToFit="1"/>
    </xf>
    <xf numFmtId="0" fontId="0" fillId="0" borderId="0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 shrinkToFit="1"/>
    </xf>
    <xf numFmtId="0" fontId="0" fillId="0" borderId="4" xfId="0" applyFont="1" applyBorder="1" applyAlignment="1">
      <alignment horizontal="center" vertical="center" wrapText="1" shrinkToFit="1"/>
    </xf>
    <xf numFmtId="0" fontId="0" fillId="0" borderId="32" xfId="0" applyFont="1" applyBorder="1" applyAlignment="1">
      <alignment horizontal="center" vertical="center" wrapText="1" shrinkToFit="1"/>
    </xf>
    <xf numFmtId="0" fontId="0" fillId="0" borderId="35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left" vertical="center" shrinkToFit="1"/>
    </xf>
    <xf numFmtId="0" fontId="8" fillId="0" borderId="2" xfId="3" applyFont="1" applyBorder="1" applyAlignment="1">
      <alignment horizontal="center" vertical="center"/>
    </xf>
    <xf numFmtId="0" fontId="16" fillId="0" borderId="2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0" fillId="0" borderId="21" xfId="3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176" fontId="8" fillId="0" borderId="8" xfId="1" applyFont="1" applyFill="1" applyBorder="1" applyAlignment="1">
      <alignment horizontal="center" vertical="center" shrinkToFit="1"/>
    </xf>
    <xf numFmtId="176" fontId="8" fillId="0" borderId="9" xfId="1" applyFont="1" applyFill="1" applyBorder="1" applyAlignment="1">
      <alignment horizontal="center" vertical="center" shrinkToFit="1"/>
    </xf>
    <xf numFmtId="176" fontId="8" fillId="0" borderId="10" xfId="1" applyFont="1" applyFill="1" applyBorder="1" applyAlignment="1">
      <alignment horizontal="center" vertical="center" shrinkToFi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16" fillId="0" borderId="8" xfId="3" applyFont="1" applyBorder="1" applyAlignment="1">
      <alignment horizontal="center" vertical="center" wrapText="1"/>
    </xf>
    <xf numFmtId="0" fontId="16" fillId="0" borderId="10" xfId="3" applyFont="1" applyBorder="1" applyAlignment="1">
      <alignment horizontal="center" vertical="center" wrapText="1"/>
    </xf>
    <xf numFmtId="0" fontId="16" fillId="0" borderId="8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0" fillId="0" borderId="9" xfId="0" applyFont="1" applyBorder="1" applyAlignment="1">
      <alignment horizontal="distributed" vertical="center"/>
    </xf>
    <xf numFmtId="0" fontId="0" fillId="0" borderId="10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 wrapText="1"/>
    </xf>
    <xf numFmtId="0" fontId="3" fillId="0" borderId="10" xfId="0" applyFont="1" applyBorder="1" applyAlignment="1">
      <alignment horizontal="distributed" vertical="center" wrapText="1"/>
    </xf>
    <xf numFmtId="0" fontId="0" fillId="0" borderId="8" xfId="0" applyFont="1" applyBorder="1" applyAlignment="1">
      <alignment horizontal="distributed" vertical="center" wrapText="1"/>
    </xf>
    <xf numFmtId="0" fontId="0" fillId="0" borderId="9" xfId="0" applyFont="1" applyBorder="1" applyAlignment="1">
      <alignment horizontal="distributed" vertical="center" wrapText="1"/>
    </xf>
    <xf numFmtId="0" fontId="0" fillId="0" borderId="10" xfId="0" applyFont="1" applyBorder="1" applyAlignment="1">
      <alignment horizontal="distributed" vertical="center" wrapText="1"/>
    </xf>
  </cellXfs>
  <cellStyles count="5">
    <cellStyle name="금액" xfId="1"/>
    <cellStyle name="쉼표 [0]" xfId="2" builtinId="6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7" name="AutoShape 3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60)&#48708;&#44284;&#49464;&#49548;&#46301;&#47749;&#49464;&#49436;(6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70)&#49548;&#46301;&#44277;&#51228;&#51312;&#51221;&#47749;&#49464;&#49436;(7&#5484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1)&#44277;&#51228;&#44048;&#47732;&#49464;&#50529;%20&#48143;%20&#52628;&#44032;&#45225;&#48512;&#49464;&#50529;&#54633;&#44228;&#54364;(&#44049;)(8&#54840;&#44049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  <row r="17">
          <cell r="F17">
            <v>12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</sheetNames>
    <sheetDataSet>
      <sheetData sheetId="0">
        <row r="40">
          <cell r="X4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"/>
    </sheetNames>
    <sheetDataSet>
      <sheetData sheetId="0">
        <row r="20">
          <cell r="Z20">
            <v>0</v>
          </cell>
        </row>
        <row r="21">
          <cell r="Z2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(갑)"/>
    </sheetNames>
    <sheetDataSet>
      <sheetData sheetId="0">
        <row r="25">
          <cell r="AD25">
            <v>0</v>
          </cell>
        </row>
        <row r="32">
          <cell r="AD32">
            <v>0</v>
          </cell>
        </row>
        <row r="51">
          <cell r="AD51">
            <v>0</v>
          </cell>
        </row>
        <row r="52">
          <cell r="AD52">
            <v>0</v>
          </cell>
        </row>
        <row r="53">
          <cell r="AD53">
            <v>0</v>
          </cell>
        </row>
        <row r="55">
          <cell r="AD55">
            <v>0</v>
          </cell>
        </row>
        <row r="56">
          <cell r="AD56">
            <v>0</v>
          </cell>
        </row>
        <row r="57">
          <cell r="AD57">
            <v>0</v>
          </cell>
        </row>
        <row r="58">
          <cell r="AD58">
            <v>0</v>
          </cell>
        </row>
        <row r="70">
          <cell r="AD70">
            <v>0</v>
          </cell>
        </row>
        <row r="71">
          <cell r="AD71">
            <v>0</v>
          </cell>
        </row>
        <row r="81">
          <cell r="AD81">
            <v>0</v>
          </cell>
        </row>
        <row r="82">
          <cell r="AD82">
            <v>0</v>
          </cell>
        </row>
        <row r="83">
          <cell r="AD83">
            <v>0</v>
          </cell>
        </row>
        <row r="84">
          <cell r="AD84">
            <v>0</v>
          </cell>
        </row>
        <row r="85">
          <cell r="AD85">
            <v>0</v>
          </cell>
        </row>
        <row r="89">
          <cell r="AD89">
            <v>0</v>
          </cell>
        </row>
        <row r="90">
          <cell r="AD90">
            <v>0</v>
          </cell>
        </row>
        <row r="93">
          <cell r="AD93">
            <v>0</v>
          </cell>
        </row>
        <row r="96">
          <cell r="AD96">
            <v>0</v>
          </cell>
        </row>
        <row r="97">
          <cell r="AD97">
            <v>0</v>
          </cell>
        </row>
        <row r="98">
          <cell r="AD98">
            <v>0</v>
          </cell>
        </row>
        <row r="100">
          <cell r="AD100">
            <v>0</v>
          </cell>
        </row>
        <row r="101">
          <cell r="AD101">
            <v>0</v>
          </cell>
        </row>
        <row r="102">
          <cell r="AD102">
            <v>0</v>
          </cell>
        </row>
        <row r="110">
          <cell r="AD110">
            <v>0</v>
          </cell>
        </row>
        <row r="111">
          <cell r="AD111">
            <v>0</v>
          </cell>
        </row>
        <row r="112">
          <cell r="AD112">
            <v>0</v>
          </cell>
        </row>
        <row r="113">
          <cell r="AD113">
            <v>0</v>
          </cell>
        </row>
        <row r="114">
          <cell r="AD114">
            <v>0</v>
          </cell>
        </row>
        <row r="115">
          <cell r="AD115">
            <v>0</v>
          </cell>
        </row>
        <row r="120">
          <cell r="AD120">
            <v>0</v>
          </cell>
        </row>
        <row r="121">
          <cell r="AD121">
            <v>0</v>
          </cell>
        </row>
        <row r="122">
          <cell r="AD122">
            <v>0</v>
          </cell>
        </row>
        <row r="123">
          <cell r="AD123">
            <v>0</v>
          </cell>
        </row>
        <row r="126">
          <cell r="AD126">
            <v>0</v>
          </cell>
        </row>
        <row r="127">
          <cell r="AD127">
            <v>0</v>
          </cell>
        </row>
        <row r="128">
          <cell r="AD128">
            <v>0</v>
          </cell>
        </row>
        <row r="129">
          <cell r="AD129">
            <v>0</v>
          </cell>
        </row>
        <row r="130">
          <cell r="AD130">
            <v>0</v>
          </cell>
        </row>
        <row r="131">
          <cell r="AD131">
            <v>0</v>
          </cell>
        </row>
        <row r="132">
          <cell r="AD132">
            <v>0</v>
          </cell>
        </row>
        <row r="133">
          <cell r="AD133">
            <v>0</v>
          </cell>
        </row>
        <row r="134">
          <cell r="AD134">
            <v>0</v>
          </cell>
        </row>
        <row r="135">
          <cell r="AD135">
            <v>0</v>
          </cell>
        </row>
        <row r="136">
          <cell r="AD136">
            <v>0</v>
          </cell>
        </row>
        <row r="137">
          <cell r="AD137">
            <v>0</v>
          </cell>
        </row>
        <row r="138">
          <cell r="AD138">
            <v>0</v>
          </cell>
        </row>
        <row r="139">
          <cell r="AD139">
            <v>0</v>
          </cell>
        </row>
        <row r="140">
          <cell r="AD140">
            <v>0</v>
          </cell>
        </row>
        <row r="142">
          <cell r="AD142">
            <v>0</v>
          </cell>
        </row>
        <row r="149">
          <cell r="AD149">
            <v>0</v>
          </cell>
        </row>
        <row r="150">
          <cell r="AD150">
            <v>0</v>
          </cell>
        </row>
        <row r="151">
          <cell r="AD151">
            <v>0</v>
          </cell>
        </row>
        <row r="152">
          <cell r="AD152">
            <v>0</v>
          </cell>
        </row>
        <row r="154">
          <cell r="AD154">
            <v>0</v>
          </cell>
        </row>
        <row r="155">
          <cell r="AD155">
            <v>0</v>
          </cell>
        </row>
        <row r="156">
          <cell r="AD156">
            <v>0</v>
          </cell>
        </row>
        <row r="157">
          <cell r="AD157">
            <v>0</v>
          </cell>
        </row>
        <row r="158">
          <cell r="AD158">
            <v>0</v>
          </cell>
        </row>
        <row r="159">
          <cell r="AD159">
            <v>0</v>
          </cell>
        </row>
        <row r="160">
          <cell r="AD160">
            <v>0</v>
          </cell>
        </row>
        <row r="161">
          <cell r="AD161">
            <v>0</v>
          </cell>
        </row>
        <row r="162">
          <cell r="AD162">
            <v>0</v>
          </cell>
        </row>
        <row r="163">
          <cell r="AD163">
            <v>0</v>
          </cell>
        </row>
        <row r="164">
          <cell r="AD164">
            <v>0</v>
          </cell>
        </row>
        <row r="165">
          <cell r="AD165">
            <v>0</v>
          </cell>
        </row>
        <row r="166">
          <cell r="AD166">
            <v>0</v>
          </cell>
        </row>
        <row r="167">
          <cell r="AD167">
            <v>0</v>
          </cell>
        </row>
        <row r="168">
          <cell r="AD168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53">
          <cell r="L53">
            <v>1000000000</v>
          </cell>
        </row>
        <row r="55">
          <cell r="L55">
            <v>0.2</v>
          </cell>
        </row>
        <row r="57">
          <cell r="L57">
            <v>180000000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(A00070)&#49548;&#46301;&#44277;&#51228;&#51312;&#51221;&#47749;&#49464;&#49436;(7&#54840;).xlsx" TargetMode="External"/><Relationship Id="rId1" Type="http://schemas.openxmlformats.org/officeDocument/2006/relationships/hyperlink" Target="(A00060)&#48708;&#44284;&#49464;&#49548;&#46301;&#47749;&#49464;&#49436;(6&#54840;).xlsx" TargetMode="External"/><Relationship Id="rId6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5" Type="http://schemas.openxmlformats.org/officeDocument/2006/relationships/hyperlink" Target="(A00036)&#54364;&#51456;&#49552;&#51061;&#44228;&#49328;&#49436;(&#51068;&#48152;&#48277;&#51064;&#50857;)(3&#54840;3_1).xls" TargetMode="External"/><Relationship Id="rId10" Type="http://schemas.openxmlformats.org/officeDocument/2006/relationships/comments" Target="../comments1.xml"/><Relationship Id="rId4" Type="http://schemas.openxmlformats.org/officeDocument/2006/relationships/hyperlink" Target="(A00120)&#45453;&#50612;&#52492;&#53945;&#48324;&#49464;&#44284;&#49464;&#54364;&#51456;%20&#48143;%20&#49464;&#50529;&#51312;&#51221;&#44228;&#49328;&#49436;(12&#54840;).xlsx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31"/>
  <sheetViews>
    <sheetView showGridLines="0" showZeros="0" tabSelected="1" zoomScale="112" zoomScaleNormal="112" zoomScaleSheetLayoutView="75" workbookViewId="0">
      <selection activeCell="B15" sqref="B15:C16"/>
    </sheetView>
  </sheetViews>
  <sheetFormatPr defaultRowHeight="11.25" x14ac:dyDescent="0.15"/>
  <cols>
    <col min="1" max="1" width="2.83203125" customWidth="1"/>
    <col min="2" max="4" width="4" customWidth="1"/>
    <col min="5" max="13" width="5.1640625" customWidth="1"/>
    <col min="14" max="30" width="4" customWidth="1"/>
  </cols>
  <sheetData>
    <row r="1" spans="2:30" s="1" customFormat="1" x14ac:dyDescent="0.15"/>
    <row r="2" spans="2:30" s="1" customFormat="1" x14ac:dyDescent="0.15"/>
    <row r="3" spans="2:30" s="1" customFormat="1" x14ac:dyDescent="0.15"/>
    <row r="4" spans="2:30" s="1" customFormat="1" x14ac:dyDescent="0.15"/>
    <row r="5" spans="2:30" s="6" customFormat="1" ht="20.100000000000001" customHeight="1" x14ac:dyDescent="0.15">
      <c r="B5" s="168" t="s">
        <v>28</v>
      </c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70"/>
    </row>
    <row r="6" spans="2:30" s="6" customFormat="1" ht="8.1" customHeight="1" x14ac:dyDescent="0.15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10"/>
    </row>
    <row r="7" spans="2:30" s="6" customFormat="1" ht="13.5" x14ac:dyDescent="0.15">
      <c r="B7" s="8"/>
      <c r="C7" s="171" t="s">
        <v>29</v>
      </c>
      <c r="D7" s="171"/>
      <c r="E7" s="171"/>
      <c r="F7" s="171"/>
      <c r="G7" s="171"/>
      <c r="H7" s="171"/>
      <c r="I7" s="171"/>
      <c r="J7" s="171"/>
      <c r="K7" s="171"/>
      <c r="L7" s="171" t="s">
        <v>30</v>
      </c>
      <c r="M7" s="171"/>
      <c r="N7" s="171"/>
      <c r="O7" s="171"/>
      <c r="P7" s="171"/>
      <c r="Q7" s="171"/>
      <c r="R7" s="171"/>
      <c r="S7" s="171"/>
      <c r="T7" s="171"/>
      <c r="U7" s="171" t="s">
        <v>31</v>
      </c>
      <c r="V7" s="171"/>
      <c r="W7" s="171"/>
      <c r="X7" s="171"/>
      <c r="Y7" s="171"/>
      <c r="Z7" s="171"/>
      <c r="AA7" s="171"/>
      <c r="AB7" s="171"/>
      <c r="AC7" s="171"/>
      <c r="AD7" s="10"/>
    </row>
    <row r="8" spans="2:30" s="6" customFormat="1" ht="13.5" x14ac:dyDescent="0.15">
      <c r="B8" s="8"/>
      <c r="C8" s="171" t="s">
        <v>32</v>
      </c>
      <c r="D8" s="171"/>
      <c r="E8" s="171"/>
      <c r="F8" s="171"/>
      <c r="G8" s="171"/>
      <c r="H8" s="171"/>
      <c r="I8" s="171"/>
      <c r="J8" s="171"/>
      <c r="K8" s="171"/>
      <c r="L8" s="171" t="s">
        <v>33</v>
      </c>
      <c r="M8" s="171"/>
      <c r="N8" s="171"/>
      <c r="O8" s="171"/>
      <c r="P8" s="171"/>
      <c r="Q8" s="171"/>
      <c r="R8" s="171"/>
      <c r="S8" s="171"/>
      <c r="T8" s="171"/>
      <c r="U8" s="7"/>
      <c r="V8" s="7"/>
      <c r="W8" s="7"/>
      <c r="X8" s="7"/>
      <c r="Y8" s="7"/>
      <c r="Z8" s="7"/>
      <c r="AA8" s="7"/>
      <c r="AB8" s="7"/>
      <c r="AC8" s="7"/>
      <c r="AD8" s="10"/>
    </row>
    <row r="9" spans="2:30" s="6" customFormat="1" ht="13.5" hidden="1" x14ac:dyDescent="0.15">
      <c r="B9" s="8"/>
      <c r="C9" s="172"/>
      <c r="D9" s="172"/>
      <c r="E9" s="172"/>
      <c r="F9" s="172"/>
      <c r="G9" s="172"/>
      <c r="H9" s="172"/>
      <c r="I9" s="172"/>
      <c r="J9" s="172"/>
      <c r="K9" s="172"/>
      <c r="L9" s="9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10"/>
    </row>
    <row r="10" spans="2:30" s="6" customFormat="1" ht="13.5" hidden="1" x14ac:dyDescent="0.15">
      <c r="B10" s="8"/>
      <c r="C10" s="172"/>
      <c r="D10" s="172"/>
      <c r="E10" s="172"/>
      <c r="F10" s="172"/>
      <c r="G10" s="172"/>
      <c r="H10" s="172"/>
      <c r="I10" s="172"/>
      <c r="J10" s="172"/>
      <c r="K10" s="172"/>
      <c r="L10" s="9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10"/>
    </row>
    <row r="11" spans="2:30" s="6" customFormat="1" ht="8.1" customHeight="1" x14ac:dyDescent="0.15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10"/>
    </row>
    <row r="12" spans="2:30" s="6" customFormat="1" ht="69.95" customHeight="1" x14ac:dyDescent="0.15">
      <c r="B12" s="204" t="s">
        <v>121</v>
      </c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6"/>
    </row>
    <row r="14" spans="2:30" x14ac:dyDescent="0.15">
      <c r="B14" s="15" t="s">
        <v>274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2" t="s">
        <v>26</v>
      </c>
    </row>
    <row r="15" spans="2:30" ht="20.100000000000001" customHeight="1" x14ac:dyDescent="0.15">
      <c r="B15" s="219" t="s">
        <v>34</v>
      </c>
      <c r="C15" s="220"/>
      <c r="D15" s="222" t="str">
        <f>TEXT([1]기본정보!F15,"yyyy.mm.dd.")&amp;"                ~                "&amp;TEXT([1]기본정보!F16,"yyyy.mm.dd.")</f>
        <v>2022.01.01.                ~                2022.12.31.</v>
      </c>
      <c r="E15" s="223"/>
      <c r="F15" s="223"/>
      <c r="G15" s="224"/>
      <c r="H15" s="186" t="s">
        <v>35</v>
      </c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8"/>
      <c r="V15" s="192" t="s">
        <v>36</v>
      </c>
      <c r="W15" s="192"/>
      <c r="X15" s="192"/>
      <c r="Y15" s="192"/>
      <c r="Z15" s="211" t="str">
        <f>[1]기본정보!F6</f>
        <v>조세물산</v>
      </c>
      <c r="AA15" s="211"/>
      <c r="AB15" s="211"/>
      <c r="AC15" s="211"/>
      <c r="AD15" s="212"/>
    </row>
    <row r="16" spans="2:30" ht="20.100000000000001" customHeight="1" x14ac:dyDescent="0.15">
      <c r="B16" s="221"/>
      <c r="C16" s="213"/>
      <c r="D16" s="225"/>
      <c r="E16" s="226"/>
      <c r="F16" s="226"/>
      <c r="G16" s="227"/>
      <c r="H16" s="189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1"/>
      <c r="V16" s="213" t="s">
        <v>37</v>
      </c>
      <c r="W16" s="213"/>
      <c r="X16" s="213"/>
      <c r="Y16" s="213"/>
      <c r="Z16" s="214">
        <f>[1]기본정보!F9</f>
        <v>2038111111</v>
      </c>
      <c r="AA16" s="214"/>
      <c r="AB16" s="214"/>
      <c r="AC16" s="214"/>
      <c r="AD16" s="215"/>
    </row>
    <row r="17" spans="2:30" ht="8.1" customHeigh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ht="23.1" customHeight="1" x14ac:dyDescent="0.15">
      <c r="B18" s="216" t="s">
        <v>27</v>
      </c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8"/>
    </row>
    <row r="19" spans="2:30" ht="23.1" customHeight="1" x14ac:dyDescent="0.15">
      <c r="B19" s="144" t="s">
        <v>0</v>
      </c>
      <c r="C19" s="145"/>
      <c r="D19" s="145"/>
      <c r="E19" s="56" t="s">
        <v>47</v>
      </c>
      <c r="F19" s="56"/>
      <c r="G19" s="56"/>
      <c r="H19" s="56"/>
      <c r="I19" s="56"/>
      <c r="J19" s="56"/>
      <c r="K19" s="56"/>
      <c r="L19" s="56"/>
      <c r="M19" s="56"/>
      <c r="N19" s="228" t="s">
        <v>48</v>
      </c>
      <c r="O19" s="229"/>
      <c r="P19" s="229"/>
      <c r="Q19" s="230"/>
      <c r="R19" s="210" t="s">
        <v>1</v>
      </c>
      <c r="S19" s="210"/>
      <c r="T19" s="87" t="s">
        <v>2</v>
      </c>
      <c r="U19" s="56"/>
      <c r="V19" s="56"/>
      <c r="W19" s="56"/>
      <c r="X19" s="56"/>
      <c r="Y19" s="56" t="s">
        <v>3</v>
      </c>
      <c r="Z19" s="56"/>
      <c r="AA19" s="56"/>
      <c r="AB19" s="56"/>
      <c r="AC19" s="56"/>
      <c r="AD19" s="57"/>
    </row>
    <row r="20" spans="2:30" ht="15.75" customHeight="1" x14ac:dyDescent="0.15">
      <c r="B20" s="267" t="s">
        <v>51</v>
      </c>
      <c r="C20" s="268"/>
      <c r="D20" s="269"/>
      <c r="E20" s="12">
        <v>101</v>
      </c>
      <c r="F20" s="166" t="s">
        <v>58</v>
      </c>
      <c r="G20" s="166"/>
      <c r="H20" s="166"/>
      <c r="I20" s="166"/>
      <c r="J20" s="166"/>
      <c r="K20" s="166"/>
      <c r="L20" s="166"/>
      <c r="M20" s="167"/>
      <c r="N20" s="236" t="s">
        <v>122</v>
      </c>
      <c r="O20" s="237"/>
      <c r="P20" s="237"/>
      <c r="Q20" s="238"/>
      <c r="R20" s="239">
        <v>604</v>
      </c>
      <c r="S20" s="239"/>
      <c r="T20" s="207">
        <f>'[2]6'!X40</f>
        <v>0</v>
      </c>
      <c r="U20" s="208"/>
      <c r="V20" s="208"/>
      <c r="W20" s="208"/>
      <c r="X20" s="209"/>
      <c r="Y20" s="198" t="s">
        <v>123</v>
      </c>
      <c r="Z20" s="231"/>
      <c r="AA20" s="231"/>
      <c r="AB20" s="231"/>
      <c r="AC20" s="231"/>
      <c r="AD20" s="232"/>
    </row>
    <row r="21" spans="2:30" ht="23.45" customHeight="1" x14ac:dyDescent="0.15">
      <c r="B21" s="270"/>
      <c r="C21" s="231"/>
      <c r="D21" s="271"/>
      <c r="E21" s="4">
        <v>102</v>
      </c>
      <c r="F21" s="234" t="s">
        <v>228</v>
      </c>
      <c r="G21" s="234"/>
      <c r="H21" s="234"/>
      <c r="I21" s="234"/>
      <c r="J21" s="234"/>
      <c r="K21" s="234"/>
      <c r="L21" s="234"/>
      <c r="M21" s="235"/>
      <c r="N21" s="61" t="s">
        <v>229</v>
      </c>
      <c r="O21" s="62"/>
      <c r="P21" s="62"/>
      <c r="Q21" s="63"/>
      <c r="R21" s="146" t="s">
        <v>230</v>
      </c>
      <c r="S21" s="146"/>
      <c r="T21" s="84"/>
      <c r="U21" s="84"/>
      <c r="V21" s="84"/>
      <c r="W21" s="84"/>
      <c r="X21" s="84"/>
      <c r="Y21" s="50"/>
      <c r="Z21" s="51"/>
      <c r="AA21" s="51"/>
      <c r="AB21" s="51"/>
      <c r="AC21" s="51"/>
      <c r="AD21" s="233"/>
    </row>
    <row r="22" spans="2:30" ht="23.45" customHeight="1" x14ac:dyDescent="0.15">
      <c r="B22" s="140"/>
      <c r="C22" s="51"/>
      <c r="D22" s="52"/>
      <c r="E22" s="12">
        <v>103</v>
      </c>
      <c r="F22" s="36"/>
      <c r="G22" s="36"/>
      <c r="H22" s="36"/>
      <c r="I22" s="36"/>
      <c r="J22" s="36"/>
      <c r="K22" s="36"/>
      <c r="L22" s="36"/>
      <c r="M22" s="25"/>
      <c r="N22" s="21"/>
      <c r="O22" s="19"/>
      <c r="P22" s="19"/>
      <c r="Q22" s="20"/>
      <c r="R22" s="64"/>
      <c r="S22" s="65"/>
      <c r="T22" s="272"/>
      <c r="U22" s="273"/>
      <c r="V22" s="273"/>
      <c r="W22" s="273"/>
      <c r="X22" s="274"/>
      <c r="Y22" s="32"/>
      <c r="Z22" s="26"/>
      <c r="AA22" s="26"/>
      <c r="AB22" s="26"/>
      <c r="AC22" s="26"/>
      <c r="AD22" s="27"/>
    </row>
    <row r="23" spans="2:30" ht="16.5" customHeight="1" x14ac:dyDescent="0.15">
      <c r="B23" s="147" t="s">
        <v>4</v>
      </c>
      <c r="C23" s="148"/>
      <c r="D23" s="149"/>
      <c r="E23" s="4">
        <v>104</v>
      </c>
      <c r="F23" s="62" t="s">
        <v>5</v>
      </c>
      <c r="G23" s="62"/>
      <c r="H23" s="62"/>
      <c r="I23" s="62"/>
      <c r="J23" s="62"/>
      <c r="K23" s="62"/>
      <c r="L23" s="62"/>
      <c r="M23" s="63"/>
      <c r="N23" s="61" t="s">
        <v>70</v>
      </c>
      <c r="O23" s="62"/>
      <c r="P23" s="62"/>
      <c r="Q23" s="63"/>
      <c r="R23" s="146">
        <v>460</v>
      </c>
      <c r="S23" s="146"/>
      <c r="T23" s="66">
        <f>'[3]7'!Z20</f>
        <v>0</v>
      </c>
      <c r="U23" s="66"/>
      <c r="V23" s="66"/>
      <c r="W23" s="66"/>
      <c r="X23" s="66"/>
      <c r="Y23" s="241" t="s">
        <v>124</v>
      </c>
      <c r="Z23" s="242"/>
      <c r="AA23" s="242"/>
      <c r="AB23" s="242"/>
      <c r="AC23" s="242"/>
      <c r="AD23" s="243"/>
    </row>
    <row r="24" spans="2:30" ht="13.5" customHeight="1" x14ac:dyDescent="0.15">
      <c r="B24" s="150"/>
      <c r="C24" s="151"/>
      <c r="D24" s="152"/>
      <c r="E24" s="4">
        <v>105</v>
      </c>
      <c r="F24" s="62" t="s">
        <v>68</v>
      </c>
      <c r="G24" s="62"/>
      <c r="H24" s="62"/>
      <c r="I24" s="62"/>
      <c r="J24" s="62"/>
      <c r="K24" s="62"/>
      <c r="L24" s="62"/>
      <c r="M24" s="63"/>
      <c r="N24" s="61" t="s">
        <v>125</v>
      </c>
      <c r="O24" s="62"/>
      <c r="P24" s="62"/>
      <c r="Q24" s="63"/>
      <c r="R24" s="146">
        <v>463</v>
      </c>
      <c r="S24" s="146"/>
      <c r="T24" s="66">
        <f>'[3]7'!Z21</f>
        <v>0</v>
      </c>
      <c r="U24" s="66"/>
      <c r="V24" s="66"/>
      <c r="W24" s="66"/>
      <c r="X24" s="66"/>
      <c r="Y24" s="244"/>
      <c r="Z24" s="245"/>
      <c r="AA24" s="245"/>
      <c r="AB24" s="245"/>
      <c r="AC24" s="245"/>
      <c r="AD24" s="246"/>
    </row>
    <row r="25" spans="2:30" ht="12.75" customHeight="1" x14ac:dyDescent="0.15">
      <c r="B25" s="153"/>
      <c r="C25" s="154"/>
      <c r="D25" s="155"/>
      <c r="E25" s="38">
        <v>106</v>
      </c>
      <c r="F25" s="178" t="s">
        <v>231</v>
      </c>
      <c r="G25" s="178"/>
      <c r="H25" s="178"/>
      <c r="I25" s="178"/>
      <c r="J25" s="178"/>
      <c r="K25" s="178"/>
      <c r="L25" s="178"/>
      <c r="M25" s="179"/>
      <c r="N25" s="240" t="s">
        <v>232</v>
      </c>
      <c r="O25" s="178"/>
      <c r="P25" s="178"/>
      <c r="Q25" s="179"/>
      <c r="R25" s="252" t="s">
        <v>233</v>
      </c>
      <c r="S25" s="252"/>
      <c r="T25" s="66"/>
      <c r="U25" s="66"/>
      <c r="V25" s="66"/>
      <c r="W25" s="66"/>
      <c r="X25" s="66"/>
      <c r="Y25" s="247"/>
      <c r="Z25" s="248"/>
      <c r="AA25" s="248"/>
      <c r="AB25" s="248"/>
      <c r="AC25" s="248"/>
      <c r="AD25" s="249"/>
    </row>
    <row r="26" spans="2:30" ht="12.75" customHeight="1" x14ac:dyDescent="0.15">
      <c r="B26" s="28"/>
      <c r="C26" s="29"/>
      <c r="D26" s="29"/>
      <c r="E26" s="4">
        <v>107</v>
      </c>
      <c r="F26" s="30"/>
      <c r="G26" s="34"/>
      <c r="H26" s="30"/>
      <c r="I26" s="30"/>
      <c r="J26" s="30"/>
      <c r="K26" s="30"/>
      <c r="L26" s="30"/>
      <c r="M26" s="31"/>
      <c r="N26" s="33"/>
      <c r="O26" s="34"/>
      <c r="P26" s="34"/>
      <c r="Q26" s="35"/>
      <c r="R26" s="64"/>
      <c r="S26" s="65"/>
      <c r="T26" s="272"/>
      <c r="U26" s="273"/>
      <c r="V26" s="273"/>
      <c r="W26" s="273"/>
      <c r="X26" s="274"/>
      <c r="Y26" s="22"/>
      <c r="Z26" s="23"/>
      <c r="AA26" s="23"/>
      <c r="AB26" s="23"/>
      <c r="AC26" s="23"/>
      <c r="AD26" s="24"/>
    </row>
    <row r="27" spans="2:30" ht="29.25" customHeight="1" x14ac:dyDescent="0.15">
      <c r="B27" s="180" t="s">
        <v>6</v>
      </c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2"/>
      <c r="N27" s="183"/>
      <c r="O27" s="184"/>
      <c r="P27" s="184"/>
      <c r="Q27" s="185"/>
      <c r="R27" s="210" t="s">
        <v>97</v>
      </c>
      <c r="S27" s="210"/>
      <c r="T27" s="135">
        <f>N131</f>
        <v>0</v>
      </c>
      <c r="U27" s="135"/>
      <c r="V27" s="135"/>
      <c r="W27" s="135"/>
      <c r="X27" s="135"/>
      <c r="Y27" s="87" t="s">
        <v>7</v>
      </c>
      <c r="Z27" s="56"/>
      <c r="AA27" s="56"/>
      <c r="AB27" s="56"/>
      <c r="AC27" s="56"/>
      <c r="AD27" s="57"/>
    </row>
    <row r="28" spans="2:30" ht="15.95" customHeight="1" x14ac:dyDescent="0.15">
      <c r="B28" s="173" t="s">
        <v>8</v>
      </c>
      <c r="C28" s="174"/>
      <c r="D28" s="174"/>
      <c r="E28" s="12">
        <v>108</v>
      </c>
      <c r="F28" s="167" t="s">
        <v>98</v>
      </c>
      <c r="G28" s="250"/>
      <c r="H28" s="250"/>
      <c r="I28" s="250"/>
      <c r="J28" s="250"/>
      <c r="K28" s="250"/>
      <c r="L28" s="250"/>
      <c r="M28" s="250"/>
      <c r="N28" s="250" t="s">
        <v>99</v>
      </c>
      <c r="O28" s="250"/>
      <c r="P28" s="250"/>
      <c r="Q28" s="250"/>
      <c r="R28" s="251">
        <v>123</v>
      </c>
      <c r="S28" s="251"/>
      <c r="T28" s="66">
        <f>'[4]8(갑)'!AD81</f>
        <v>0</v>
      </c>
      <c r="U28" s="66"/>
      <c r="V28" s="66"/>
      <c r="W28" s="66"/>
      <c r="X28" s="66"/>
      <c r="Y28" s="195" t="s">
        <v>240</v>
      </c>
      <c r="Z28" s="196"/>
      <c r="AA28" s="196"/>
      <c r="AB28" s="196"/>
      <c r="AC28" s="196"/>
      <c r="AD28" s="197"/>
    </row>
    <row r="29" spans="2:30" ht="15.95" customHeight="1" x14ac:dyDescent="0.15">
      <c r="B29" s="175"/>
      <c r="C29" s="176"/>
      <c r="D29" s="176"/>
      <c r="E29" s="12">
        <v>109</v>
      </c>
      <c r="F29" s="167" t="s">
        <v>100</v>
      </c>
      <c r="G29" s="250"/>
      <c r="H29" s="250"/>
      <c r="I29" s="250"/>
      <c r="J29" s="250"/>
      <c r="K29" s="250"/>
      <c r="L29" s="250"/>
      <c r="M29" s="250"/>
      <c r="N29" s="250" t="s">
        <v>101</v>
      </c>
      <c r="O29" s="250"/>
      <c r="P29" s="250"/>
      <c r="Q29" s="250"/>
      <c r="R29" s="251">
        <v>103</v>
      </c>
      <c r="S29" s="251"/>
      <c r="T29" s="66">
        <f>'[4]8(갑)'!AD25</f>
        <v>0</v>
      </c>
      <c r="U29" s="66"/>
      <c r="V29" s="66"/>
      <c r="W29" s="66"/>
      <c r="X29" s="66"/>
      <c r="Y29" s="198"/>
      <c r="Z29" s="199"/>
      <c r="AA29" s="199"/>
      <c r="AB29" s="199"/>
      <c r="AC29" s="199"/>
      <c r="AD29" s="200"/>
    </row>
    <row r="30" spans="2:30" ht="15.95" customHeight="1" x14ac:dyDescent="0.15">
      <c r="B30" s="175"/>
      <c r="C30" s="176"/>
      <c r="D30" s="176"/>
      <c r="E30" s="12">
        <v>110</v>
      </c>
      <c r="F30" s="166" t="s">
        <v>102</v>
      </c>
      <c r="G30" s="166"/>
      <c r="H30" s="166"/>
      <c r="I30" s="166"/>
      <c r="J30" s="166"/>
      <c r="K30" s="166"/>
      <c r="L30" s="166"/>
      <c r="M30" s="167"/>
      <c r="N30" s="177" t="s">
        <v>103</v>
      </c>
      <c r="O30" s="166"/>
      <c r="P30" s="166"/>
      <c r="Q30" s="167"/>
      <c r="R30" s="254">
        <v>192</v>
      </c>
      <c r="S30" s="255"/>
      <c r="T30" s="66">
        <f>'[4]8(갑)'!AD82</f>
        <v>0</v>
      </c>
      <c r="U30" s="66"/>
      <c r="V30" s="66"/>
      <c r="W30" s="66"/>
      <c r="X30" s="66"/>
      <c r="Y30" s="198"/>
      <c r="Z30" s="199"/>
      <c r="AA30" s="199"/>
      <c r="AB30" s="199"/>
      <c r="AC30" s="199"/>
      <c r="AD30" s="200"/>
    </row>
    <row r="31" spans="2:30" ht="15.95" customHeight="1" x14ac:dyDescent="0.15">
      <c r="B31" s="175"/>
      <c r="C31" s="176"/>
      <c r="D31" s="176"/>
      <c r="E31" s="12">
        <v>111</v>
      </c>
      <c r="F31" s="166" t="s">
        <v>104</v>
      </c>
      <c r="G31" s="166"/>
      <c r="H31" s="166"/>
      <c r="I31" s="166"/>
      <c r="J31" s="166"/>
      <c r="K31" s="166"/>
      <c r="L31" s="166"/>
      <c r="M31" s="167"/>
      <c r="N31" s="177" t="s">
        <v>103</v>
      </c>
      <c r="O31" s="166"/>
      <c r="P31" s="166"/>
      <c r="Q31" s="167"/>
      <c r="R31" s="253" t="s">
        <v>66</v>
      </c>
      <c r="S31" s="251"/>
      <c r="T31" s="66">
        <f>'[4]8(갑)'!AD83</f>
        <v>0</v>
      </c>
      <c r="U31" s="66"/>
      <c r="V31" s="66"/>
      <c r="W31" s="66"/>
      <c r="X31" s="66"/>
      <c r="Y31" s="198"/>
      <c r="Z31" s="199"/>
      <c r="AA31" s="199"/>
      <c r="AB31" s="199"/>
      <c r="AC31" s="199"/>
      <c r="AD31" s="200"/>
    </row>
    <row r="32" spans="2:30" ht="15.95" customHeight="1" x14ac:dyDescent="0.15">
      <c r="B32" s="175"/>
      <c r="C32" s="176"/>
      <c r="D32" s="176"/>
      <c r="E32" s="12">
        <v>112</v>
      </c>
      <c r="F32" s="166" t="s">
        <v>52</v>
      </c>
      <c r="G32" s="166"/>
      <c r="H32" s="166"/>
      <c r="I32" s="166"/>
      <c r="J32" s="166"/>
      <c r="K32" s="166"/>
      <c r="L32" s="166"/>
      <c r="M32" s="167"/>
      <c r="N32" s="61" t="s">
        <v>126</v>
      </c>
      <c r="O32" s="166"/>
      <c r="P32" s="166"/>
      <c r="Q32" s="167"/>
      <c r="R32" s="253" t="s">
        <v>67</v>
      </c>
      <c r="S32" s="251"/>
      <c r="T32" s="66">
        <f>'[4]8(갑)'!AD84</f>
        <v>0</v>
      </c>
      <c r="U32" s="66"/>
      <c r="V32" s="66"/>
      <c r="W32" s="66"/>
      <c r="X32" s="66"/>
      <c r="Y32" s="198"/>
      <c r="Z32" s="199"/>
      <c r="AA32" s="199"/>
      <c r="AB32" s="199"/>
      <c r="AC32" s="199"/>
      <c r="AD32" s="200"/>
    </row>
    <row r="33" spans="2:30" ht="15.95" customHeight="1" x14ac:dyDescent="0.15">
      <c r="B33" s="175"/>
      <c r="C33" s="176"/>
      <c r="D33" s="176"/>
      <c r="E33" s="12">
        <v>113</v>
      </c>
      <c r="F33" s="166" t="s">
        <v>80</v>
      </c>
      <c r="G33" s="166"/>
      <c r="H33" s="166"/>
      <c r="I33" s="166"/>
      <c r="J33" s="166"/>
      <c r="K33" s="166"/>
      <c r="L33" s="166"/>
      <c r="M33" s="167"/>
      <c r="N33" s="177" t="s">
        <v>81</v>
      </c>
      <c r="O33" s="166"/>
      <c r="P33" s="166"/>
      <c r="Q33" s="167"/>
      <c r="R33" s="253" t="s">
        <v>82</v>
      </c>
      <c r="S33" s="251"/>
      <c r="T33" s="66">
        <f>'[4]8(갑)'!AD85</f>
        <v>0</v>
      </c>
      <c r="U33" s="66"/>
      <c r="V33" s="66"/>
      <c r="W33" s="66"/>
      <c r="X33" s="66"/>
      <c r="Y33" s="198"/>
      <c r="Z33" s="199"/>
      <c r="AA33" s="199"/>
      <c r="AB33" s="199"/>
      <c r="AC33" s="199"/>
      <c r="AD33" s="200"/>
    </row>
    <row r="34" spans="2:30" ht="15.95" customHeight="1" x14ac:dyDescent="0.15">
      <c r="B34" s="175"/>
      <c r="C34" s="176"/>
      <c r="D34" s="176"/>
      <c r="E34" s="12">
        <v>114</v>
      </c>
      <c r="F34" s="166" t="s">
        <v>53</v>
      </c>
      <c r="G34" s="166"/>
      <c r="H34" s="166"/>
      <c r="I34" s="166"/>
      <c r="J34" s="166"/>
      <c r="K34" s="166"/>
      <c r="L34" s="166"/>
      <c r="M34" s="167"/>
      <c r="N34" s="177" t="s">
        <v>57</v>
      </c>
      <c r="O34" s="166"/>
      <c r="P34" s="166"/>
      <c r="Q34" s="167"/>
      <c r="R34" s="253" t="s">
        <v>86</v>
      </c>
      <c r="S34" s="251"/>
      <c r="T34" s="66">
        <f>'[4]8(갑)'!AD32</f>
        <v>0</v>
      </c>
      <c r="U34" s="66"/>
      <c r="V34" s="66"/>
      <c r="W34" s="66"/>
      <c r="X34" s="66"/>
      <c r="Y34" s="198"/>
      <c r="Z34" s="199"/>
      <c r="AA34" s="199"/>
      <c r="AB34" s="199"/>
      <c r="AC34" s="199"/>
      <c r="AD34" s="200"/>
    </row>
    <row r="35" spans="2:30" ht="15.95" customHeight="1" x14ac:dyDescent="0.15">
      <c r="B35" s="175"/>
      <c r="C35" s="176"/>
      <c r="D35" s="176"/>
      <c r="E35" s="12">
        <v>115</v>
      </c>
      <c r="F35" s="166" t="s">
        <v>54</v>
      </c>
      <c r="G35" s="166"/>
      <c r="H35" s="166"/>
      <c r="I35" s="166"/>
      <c r="J35" s="166"/>
      <c r="K35" s="166"/>
      <c r="L35" s="166"/>
      <c r="M35" s="167"/>
      <c r="N35" s="177" t="s">
        <v>56</v>
      </c>
      <c r="O35" s="166"/>
      <c r="P35" s="166"/>
      <c r="Q35" s="167"/>
      <c r="R35" s="253" t="s">
        <v>87</v>
      </c>
      <c r="S35" s="251"/>
      <c r="T35" s="66">
        <f>'[4]8(갑)'!AD55</f>
        <v>0</v>
      </c>
      <c r="U35" s="66"/>
      <c r="V35" s="66"/>
      <c r="W35" s="66"/>
      <c r="X35" s="66"/>
      <c r="Y35" s="198"/>
      <c r="Z35" s="199"/>
      <c r="AA35" s="199"/>
      <c r="AB35" s="199"/>
      <c r="AC35" s="199"/>
      <c r="AD35" s="200"/>
    </row>
    <row r="36" spans="2:30" ht="15.95" customHeight="1" x14ac:dyDescent="0.15">
      <c r="B36" s="175"/>
      <c r="C36" s="176"/>
      <c r="D36" s="176"/>
      <c r="E36" s="12">
        <v>116</v>
      </c>
      <c r="F36" s="166" t="s">
        <v>85</v>
      </c>
      <c r="G36" s="166"/>
      <c r="H36" s="166"/>
      <c r="I36" s="166"/>
      <c r="J36" s="166"/>
      <c r="K36" s="166"/>
      <c r="L36" s="166"/>
      <c r="M36" s="167"/>
      <c r="N36" s="177" t="s">
        <v>56</v>
      </c>
      <c r="O36" s="166"/>
      <c r="P36" s="166"/>
      <c r="Q36" s="167"/>
      <c r="R36" s="253" t="s">
        <v>88</v>
      </c>
      <c r="S36" s="251"/>
      <c r="T36" s="66">
        <f>'[4]8(갑)'!AD56</f>
        <v>0</v>
      </c>
      <c r="U36" s="66"/>
      <c r="V36" s="66"/>
      <c r="W36" s="66"/>
      <c r="X36" s="66"/>
      <c r="Y36" s="198"/>
      <c r="Z36" s="199"/>
      <c r="AA36" s="199"/>
      <c r="AB36" s="199"/>
      <c r="AC36" s="199"/>
      <c r="AD36" s="200"/>
    </row>
    <row r="37" spans="2:30" ht="15.95" customHeight="1" x14ac:dyDescent="0.15">
      <c r="B37" s="175"/>
      <c r="C37" s="176"/>
      <c r="D37" s="176"/>
      <c r="E37" s="12">
        <v>117</v>
      </c>
      <c r="F37" s="166" t="s">
        <v>71</v>
      </c>
      <c r="G37" s="166"/>
      <c r="H37" s="166"/>
      <c r="I37" s="166"/>
      <c r="J37" s="166"/>
      <c r="K37" s="166"/>
      <c r="L37" s="166"/>
      <c r="M37" s="167"/>
      <c r="N37" s="177" t="s">
        <v>73</v>
      </c>
      <c r="O37" s="166"/>
      <c r="P37" s="166"/>
      <c r="Q37" s="167"/>
      <c r="R37" s="253" t="s">
        <v>72</v>
      </c>
      <c r="S37" s="251"/>
      <c r="T37" s="66">
        <f>'[4]8(갑)'!AD89</f>
        <v>0</v>
      </c>
      <c r="U37" s="66"/>
      <c r="V37" s="66"/>
      <c r="W37" s="66"/>
      <c r="X37" s="66"/>
      <c r="Y37" s="198"/>
      <c r="Z37" s="199"/>
      <c r="AA37" s="199"/>
      <c r="AB37" s="199"/>
      <c r="AC37" s="199"/>
      <c r="AD37" s="200"/>
    </row>
    <row r="38" spans="2:30" ht="15.95" customHeight="1" x14ac:dyDescent="0.15">
      <c r="B38" s="175"/>
      <c r="C38" s="176"/>
      <c r="D38" s="176"/>
      <c r="E38" s="12">
        <v>118</v>
      </c>
      <c r="F38" s="93" t="s">
        <v>127</v>
      </c>
      <c r="G38" s="93"/>
      <c r="H38" s="93"/>
      <c r="I38" s="93"/>
      <c r="J38" s="93"/>
      <c r="K38" s="93"/>
      <c r="L38" s="93"/>
      <c r="M38" s="94"/>
      <c r="N38" s="92" t="s">
        <v>128</v>
      </c>
      <c r="O38" s="93"/>
      <c r="P38" s="93"/>
      <c r="Q38" s="94"/>
      <c r="R38" s="97" t="s">
        <v>129</v>
      </c>
      <c r="S38" s="96"/>
      <c r="T38" s="66">
        <f>'[4]8(갑)'!AD90</f>
        <v>0</v>
      </c>
      <c r="U38" s="66"/>
      <c r="V38" s="66"/>
      <c r="W38" s="66"/>
      <c r="X38" s="66"/>
      <c r="Y38" s="198"/>
      <c r="Z38" s="199"/>
      <c r="AA38" s="199"/>
      <c r="AB38" s="199"/>
      <c r="AC38" s="199"/>
      <c r="AD38" s="200"/>
    </row>
    <row r="39" spans="2:30" ht="24" customHeight="1" x14ac:dyDescent="0.15">
      <c r="B39" s="175"/>
      <c r="C39" s="176"/>
      <c r="D39" s="176"/>
      <c r="E39" s="12">
        <v>119</v>
      </c>
      <c r="F39" s="122" t="s">
        <v>226</v>
      </c>
      <c r="G39" s="93"/>
      <c r="H39" s="93"/>
      <c r="I39" s="93"/>
      <c r="J39" s="93"/>
      <c r="K39" s="93"/>
      <c r="L39" s="93"/>
      <c r="M39" s="94"/>
      <c r="N39" s="124" t="s">
        <v>9</v>
      </c>
      <c r="O39" s="124"/>
      <c r="P39" s="124"/>
      <c r="Q39" s="124"/>
      <c r="R39" s="96">
        <v>181</v>
      </c>
      <c r="S39" s="96"/>
      <c r="T39" s="66">
        <f>'[4]8(갑)'!AD96</f>
        <v>0</v>
      </c>
      <c r="U39" s="66"/>
      <c r="V39" s="66"/>
      <c r="W39" s="66"/>
      <c r="X39" s="66"/>
      <c r="Y39" s="198"/>
      <c r="Z39" s="199"/>
      <c r="AA39" s="199"/>
      <c r="AB39" s="199"/>
      <c r="AC39" s="199"/>
      <c r="AD39" s="200"/>
    </row>
    <row r="40" spans="2:30" ht="23.65" customHeight="1" x14ac:dyDescent="0.15">
      <c r="B40" s="175"/>
      <c r="C40" s="176"/>
      <c r="D40" s="176"/>
      <c r="E40" s="12">
        <v>120</v>
      </c>
      <c r="F40" s="122" t="s">
        <v>227</v>
      </c>
      <c r="G40" s="93"/>
      <c r="H40" s="93"/>
      <c r="I40" s="93"/>
      <c r="J40" s="93"/>
      <c r="K40" s="93"/>
      <c r="L40" s="93"/>
      <c r="M40" s="94"/>
      <c r="N40" s="124" t="s">
        <v>10</v>
      </c>
      <c r="O40" s="124"/>
      <c r="P40" s="124"/>
      <c r="Q40" s="124"/>
      <c r="R40" s="96">
        <v>182</v>
      </c>
      <c r="S40" s="96"/>
      <c r="T40" s="66">
        <f>'[4]8(갑)'!AD97</f>
        <v>0</v>
      </c>
      <c r="U40" s="66"/>
      <c r="V40" s="66"/>
      <c r="W40" s="66"/>
      <c r="X40" s="66"/>
      <c r="Y40" s="198"/>
      <c r="Z40" s="199"/>
      <c r="AA40" s="199"/>
      <c r="AB40" s="199"/>
      <c r="AC40" s="199"/>
      <c r="AD40" s="200"/>
    </row>
    <row r="41" spans="2:30" ht="23.65" customHeight="1" x14ac:dyDescent="0.15">
      <c r="B41" s="175"/>
      <c r="C41" s="176"/>
      <c r="D41" s="176"/>
      <c r="E41" s="12">
        <v>121</v>
      </c>
      <c r="F41" s="122" t="s">
        <v>202</v>
      </c>
      <c r="G41" s="93"/>
      <c r="H41" s="93"/>
      <c r="I41" s="93"/>
      <c r="J41" s="93"/>
      <c r="K41" s="93"/>
      <c r="L41" s="93"/>
      <c r="M41" s="94"/>
      <c r="N41" s="124" t="s">
        <v>83</v>
      </c>
      <c r="O41" s="124"/>
      <c r="P41" s="124"/>
      <c r="Q41" s="124"/>
      <c r="R41" s="96">
        <v>197</v>
      </c>
      <c r="S41" s="96"/>
      <c r="T41" s="66">
        <f>'[4]8(갑)'!AD98</f>
        <v>0</v>
      </c>
      <c r="U41" s="66"/>
      <c r="V41" s="66"/>
      <c r="W41" s="66"/>
      <c r="X41" s="66"/>
      <c r="Y41" s="198"/>
      <c r="Z41" s="199"/>
      <c r="AA41" s="199"/>
      <c r="AB41" s="199"/>
      <c r="AC41" s="199"/>
      <c r="AD41" s="200"/>
    </row>
    <row r="42" spans="2:30" ht="15.6" customHeight="1" x14ac:dyDescent="0.15">
      <c r="B42" s="175"/>
      <c r="C42" s="176"/>
      <c r="D42" s="176"/>
      <c r="E42" s="12">
        <v>122</v>
      </c>
      <c r="F42" s="93" t="s">
        <v>74</v>
      </c>
      <c r="G42" s="93"/>
      <c r="H42" s="93"/>
      <c r="I42" s="93"/>
      <c r="J42" s="93"/>
      <c r="K42" s="93"/>
      <c r="L42" s="93"/>
      <c r="M42" s="94"/>
      <c r="N42" s="124" t="s">
        <v>84</v>
      </c>
      <c r="O42" s="124"/>
      <c r="P42" s="124"/>
      <c r="Q42" s="124"/>
      <c r="R42" s="96">
        <v>198</v>
      </c>
      <c r="S42" s="96"/>
      <c r="T42" s="66">
        <f>'[4]8(갑)'!AD51</f>
        <v>0</v>
      </c>
      <c r="U42" s="66"/>
      <c r="V42" s="66"/>
      <c r="W42" s="66"/>
      <c r="X42" s="66"/>
      <c r="Y42" s="198"/>
      <c r="Z42" s="199"/>
      <c r="AA42" s="199"/>
      <c r="AB42" s="199"/>
      <c r="AC42" s="199"/>
      <c r="AD42" s="200"/>
    </row>
    <row r="43" spans="2:30" ht="23.65" customHeight="1" x14ac:dyDescent="0.15">
      <c r="B43" s="175"/>
      <c r="C43" s="176"/>
      <c r="D43" s="176"/>
      <c r="E43" s="12">
        <v>123</v>
      </c>
      <c r="F43" s="122" t="s">
        <v>211</v>
      </c>
      <c r="G43" s="93"/>
      <c r="H43" s="93"/>
      <c r="I43" s="93"/>
      <c r="J43" s="93"/>
      <c r="K43" s="93"/>
      <c r="L43" s="93"/>
      <c r="M43" s="94"/>
      <c r="N43" s="124" t="s">
        <v>55</v>
      </c>
      <c r="O43" s="124"/>
      <c r="P43" s="124"/>
      <c r="Q43" s="124"/>
      <c r="R43" s="96" t="s">
        <v>89</v>
      </c>
      <c r="S43" s="96"/>
      <c r="T43" s="66">
        <f>'[4]8(갑)'!AD52</f>
        <v>0</v>
      </c>
      <c r="U43" s="66"/>
      <c r="V43" s="66"/>
      <c r="W43" s="66"/>
      <c r="X43" s="66"/>
      <c r="Y43" s="198"/>
      <c r="Z43" s="199"/>
      <c r="AA43" s="199"/>
      <c r="AB43" s="199"/>
      <c r="AC43" s="199"/>
      <c r="AD43" s="200"/>
    </row>
    <row r="44" spans="2:30" ht="23.65" customHeight="1" x14ac:dyDescent="0.15">
      <c r="B44" s="175"/>
      <c r="C44" s="176"/>
      <c r="D44" s="176"/>
      <c r="E44" s="12">
        <v>124</v>
      </c>
      <c r="F44" s="122" t="s">
        <v>203</v>
      </c>
      <c r="G44" s="93"/>
      <c r="H44" s="93"/>
      <c r="I44" s="93"/>
      <c r="J44" s="93"/>
      <c r="K44" s="93"/>
      <c r="L44" s="93"/>
      <c r="M44" s="94"/>
      <c r="N44" s="124" t="s">
        <v>60</v>
      </c>
      <c r="O44" s="124"/>
      <c r="P44" s="124"/>
      <c r="Q44" s="124"/>
      <c r="R44" s="97" t="s">
        <v>90</v>
      </c>
      <c r="S44" s="96"/>
      <c r="T44" s="66">
        <f>'[4]8(갑)'!AD53</f>
        <v>0</v>
      </c>
      <c r="U44" s="66"/>
      <c r="V44" s="66"/>
      <c r="W44" s="66"/>
      <c r="X44" s="66"/>
      <c r="Y44" s="198"/>
      <c r="Z44" s="199"/>
      <c r="AA44" s="199"/>
      <c r="AB44" s="199"/>
      <c r="AC44" s="199"/>
      <c r="AD44" s="200"/>
    </row>
    <row r="45" spans="2:30" ht="23.65" customHeight="1" x14ac:dyDescent="0.15">
      <c r="B45" s="175"/>
      <c r="C45" s="176"/>
      <c r="D45" s="176"/>
      <c r="E45" s="12">
        <v>125</v>
      </c>
      <c r="F45" s="123" t="s">
        <v>212</v>
      </c>
      <c r="G45" s="124"/>
      <c r="H45" s="124"/>
      <c r="I45" s="124"/>
      <c r="J45" s="124"/>
      <c r="K45" s="124"/>
      <c r="L45" s="124"/>
      <c r="M45" s="124"/>
      <c r="N45" s="124" t="s">
        <v>61</v>
      </c>
      <c r="O45" s="124"/>
      <c r="P45" s="124"/>
      <c r="Q45" s="124"/>
      <c r="R45" s="97" t="s">
        <v>216</v>
      </c>
      <c r="S45" s="96"/>
      <c r="T45" s="66">
        <f>'[4]8(갑)'!AD57</f>
        <v>0</v>
      </c>
      <c r="U45" s="66"/>
      <c r="V45" s="66"/>
      <c r="W45" s="66"/>
      <c r="X45" s="66"/>
      <c r="Y45" s="198"/>
      <c r="Z45" s="199"/>
      <c r="AA45" s="199"/>
      <c r="AB45" s="199"/>
      <c r="AC45" s="199"/>
      <c r="AD45" s="200"/>
    </row>
    <row r="46" spans="2:30" ht="23.65" customHeight="1" x14ac:dyDescent="0.15">
      <c r="B46" s="175"/>
      <c r="C46" s="176"/>
      <c r="D46" s="176"/>
      <c r="E46" s="12">
        <v>126</v>
      </c>
      <c r="F46" s="193" t="s">
        <v>213</v>
      </c>
      <c r="G46" s="194"/>
      <c r="H46" s="194"/>
      <c r="I46" s="194"/>
      <c r="J46" s="194"/>
      <c r="K46" s="194"/>
      <c r="L46" s="194"/>
      <c r="M46" s="194"/>
      <c r="N46" s="194" t="s">
        <v>61</v>
      </c>
      <c r="O46" s="194"/>
      <c r="P46" s="194"/>
      <c r="Q46" s="194"/>
      <c r="R46" s="97" t="s">
        <v>217</v>
      </c>
      <c r="S46" s="96"/>
      <c r="T46" s="66">
        <f>'[4]8(갑)'!AD58</f>
        <v>0</v>
      </c>
      <c r="U46" s="66"/>
      <c r="V46" s="66"/>
      <c r="W46" s="66"/>
      <c r="X46" s="66"/>
      <c r="Y46" s="198"/>
      <c r="Z46" s="199"/>
      <c r="AA46" s="199"/>
      <c r="AB46" s="199"/>
      <c r="AC46" s="199"/>
      <c r="AD46" s="200"/>
    </row>
    <row r="47" spans="2:30" ht="23.65" customHeight="1" x14ac:dyDescent="0.15">
      <c r="B47" s="175"/>
      <c r="C47" s="176"/>
      <c r="D47" s="176"/>
      <c r="E47" s="12">
        <v>127</v>
      </c>
      <c r="F47" s="123" t="s">
        <v>204</v>
      </c>
      <c r="G47" s="124"/>
      <c r="H47" s="124"/>
      <c r="I47" s="124"/>
      <c r="J47" s="124"/>
      <c r="K47" s="124"/>
      <c r="L47" s="124"/>
      <c r="M47" s="124"/>
      <c r="N47" s="124" t="s">
        <v>61</v>
      </c>
      <c r="O47" s="124"/>
      <c r="P47" s="124"/>
      <c r="Q47" s="124"/>
      <c r="R47" s="96" t="s">
        <v>62</v>
      </c>
      <c r="S47" s="96"/>
      <c r="T47" s="66">
        <f>'[4]8(갑)'!AD93</f>
        <v>0</v>
      </c>
      <c r="U47" s="66"/>
      <c r="V47" s="66"/>
      <c r="W47" s="66"/>
      <c r="X47" s="66"/>
      <c r="Y47" s="198"/>
      <c r="Z47" s="199"/>
      <c r="AA47" s="199"/>
      <c r="AB47" s="199"/>
      <c r="AC47" s="199"/>
      <c r="AD47" s="200"/>
    </row>
    <row r="48" spans="2:30" ht="23.65" customHeight="1" x14ac:dyDescent="0.15">
      <c r="B48" s="16"/>
      <c r="C48" s="17"/>
      <c r="D48" s="18"/>
      <c r="E48" s="12">
        <v>128</v>
      </c>
      <c r="F48" s="123" t="s">
        <v>205</v>
      </c>
      <c r="G48" s="124"/>
      <c r="H48" s="124"/>
      <c r="I48" s="124"/>
      <c r="J48" s="124"/>
      <c r="K48" s="124"/>
      <c r="L48" s="124"/>
      <c r="M48" s="124"/>
      <c r="N48" s="124" t="s">
        <v>61</v>
      </c>
      <c r="O48" s="124"/>
      <c r="P48" s="124"/>
      <c r="Q48" s="124"/>
      <c r="R48" s="96" t="s">
        <v>183</v>
      </c>
      <c r="S48" s="96"/>
      <c r="T48" s="66">
        <f>'[4]8(갑)'!AD102</f>
        <v>0</v>
      </c>
      <c r="U48" s="66"/>
      <c r="V48" s="66"/>
      <c r="W48" s="66"/>
      <c r="X48" s="66"/>
      <c r="Y48" s="198"/>
      <c r="Z48" s="199"/>
      <c r="AA48" s="199"/>
      <c r="AB48" s="199"/>
      <c r="AC48" s="199"/>
      <c r="AD48" s="200"/>
    </row>
    <row r="49" spans="2:30" ht="23.65" customHeight="1" x14ac:dyDescent="0.15">
      <c r="B49" s="16"/>
      <c r="C49" s="17"/>
      <c r="D49" s="18"/>
      <c r="E49" s="12">
        <v>129</v>
      </c>
      <c r="F49" s="123" t="s">
        <v>206</v>
      </c>
      <c r="G49" s="124"/>
      <c r="H49" s="124"/>
      <c r="I49" s="124"/>
      <c r="J49" s="124"/>
      <c r="K49" s="124"/>
      <c r="L49" s="124"/>
      <c r="M49" s="124"/>
      <c r="N49" s="124" t="s">
        <v>9</v>
      </c>
      <c r="O49" s="124"/>
      <c r="P49" s="124"/>
      <c r="Q49" s="124"/>
      <c r="R49" s="100" t="s">
        <v>218</v>
      </c>
      <c r="S49" s="101"/>
      <c r="T49" s="72">
        <f>'[4]8(갑)'!AD96</f>
        <v>0</v>
      </c>
      <c r="U49" s="73"/>
      <c r="V49" s="73"/>
      <c r="W49" s="73"/>
      <c r="X49" s="74"/>
      <c r="Y49" s="198"/>
      <c r="Z49" s="199"/>
      <c r="AA49" s="199"/>
      <c r="AB49" s="199"/>
      <c r="AC49" s="199"/>
      <c r="AD49" s="200"/>
    </row>
    <row r="50" spans="2:30" ht="23.65" customHeight="1" x14ac:dyDescent="0.15">
      <c r="B50" s="16"/>
      <c r="C50" s="17"/>
      <c r="D50" s="18"/>
      <c r="E50" s="12">
        <v>130</v>
      </c>
      <c r="F50" s="123" t="s">
        <v>207</v>
      </c>
      <c r="G50" s="124"/>
      <c r="H50" s="124"/>
      <c r="I50" s="124"/>
      <c r="J50" s="124"/>
      <c r="K50" s="124"/>
      <c r="L50" s="124"/>
      <c r="M50" s="124"/>
      <c r="N50" s="124" t="s">
        <v>10</v>
      </c>
      <c r="O50" s="124"/>
      <c r="P50" s="124"/>
      <c r="Q50" s="124"/>
      <c r="R50" s="96" t="s">
        <v>219</v>
      </c>
      <c r="S50" s="96"/>
      <c r="T50" s="72">
        <f>'[4]8(갑)'!AD97</f>
        <v>0</v>
      </c>
      <c r="U50" s="73"/>
      <c r="V50" s="73"/>
      <c r="W50" s="73"/>
      <c r="X50" s="74"/>
      <c r="Y50" s="198"/>
      <c r="Z50" s="199"/>
      <c r="AA50" s="199"/>
      <c r="AB50" s="199"/>
      <c r="AC50" s="199"/>
      <c r="AD50" s="200"/>
    </row>
    <row r="51" spans="2:30" ht="23.65" customHeight="1" x14ac:dyDescent="0.15">
      <c r="B51" s="16"/>
      <c r="C51" s="17"/>
      <c r="D51" s="18"/>
      <c r="E51" s="12">
        <v>131</v>
      </c>
      <c r="F51" s="123" t="s">
        <v>209</v>
      </c>
      <c r="G51" s="124"/>
      <c r="H51" s="124"/>
      <c r="I51" s="124"/>
      <c r="J51" s="124"/>
      <c r="K51" s="124"/>
      <c r="L51" s="124"/>
      <c r="M51" s="124"/>
      <c r="N51" s="127" t="s">
        <v>214</v>
      </c>
      <c r="O51" s="124"/>
      <c r="P51" s="124"/>
      <c r="Q51" s="124"/>
      <c r="R51" s="96" t="s">
        <v>220</v>
      </c>
      <c r="S51" s="96"/>
      <c r="T51" s="72">
        <f>'[4]8(갑)'!AD98</f>
        <v>0</v>
      </c>
      <c r="U51" s="73"/>
      <c r="V51" s="73"/>
      <c r="W51" s="73"/>
      <c r="X51" s="74"/>
      <c r="Y51" s="198"/>
      <c r="Z51" s="199"/>
      <c r="AA51" s="199"/>
      <c r="AB51" s="199"/>
      <c r="AC51" s="199"/>
      <c r="AD51" s="200"/>
    </row>
    <row r="52" spans="2:30" ht="23.65" customHeight="1" x14ac:dyDescent="0.15">
      <c r="B52" s="16"/>
      <c r="C52" s="17"/>
      <c r="D52" s="18"/>
      <c r="E52" s="12">
        <v>132</v>
      </c>
      <c r="F52" s="123" t="s">
        <v>210</v>
      </c>
      <c r="G52" s="124"/>
      <c r="H52" s="124"/>
      <c r="I52" s="124"/>
      <c r="J52" s="124"/>
      <c r="K52" s="124"/>
      <c r="L52" s="124"/>
      <c r="M52" s="124"/>
      <c r="N52" s="124" t="s">
        <v>60</v>
      </c>
      <c r="O52" s="124"/>
      <c r="P52" s="124"/>
      <c r="Q52" s="124"/>
      <c r="R52" s="96" t="s">
        <v>221</v>
      </c>
      <c r="S52" s="96"/>
      <c r="T52" s="72">
        <f>'[4]8(갑)'!AD101</f>
        <v>0</v>
      </c>
      <c r="U52" s="73"/>
      <c r="V52" s="73"/>
      <c r="W52" s="73"/>
      <c r="X52" s="74"/>
      <c r="Y52" s="198"/>
      <c r="Z52" s="199"/>
      <c r="AA52" s="199"/>
      <c r="AB52" s="199"/>
      <c r="AC52" s="199"/>
      <c r="AD52" s="200"/>
    </row>
    <row r="53" spans="2:30" ht="23.65" customHeight="1" x14ac:dyDescent="0.15">
      <c r="B53" s="16"/>
      <c r="C53" s="17"/>
      <c r="D53" s="18"/>
      <c r="E53" s="12">
        <v>133</v>
      </c>
      <c r="F53" s="123" t="s">
        <v>208</v>
      </c>
      <c r="G53" s="124"/>
      <c r="H53" s="124"/>
      <c r="I53" s="124"/>
      <c r="J53" s="124"/>
      <c r="K53" s="124"/>
      <c r="L53" s="124"/>
      <c r="M53" s="124"/>
      <c r="N53" s="124" t="s">
        <v>215</v>
      </c>
      <c r="O53" s="124"/>
      <c r="P53" s="124"/>
      <c r="Q53" s="124"/>
      <c r="R53" s="96" t="s">
        <v>222</v>
      </c>
      <c r="S53" s="96"/>
      <c r="T53" s="72">
        <f>'[4]8(갑)'!AD100</f>
        <v>0</v>
      </c>
      <c r="U53" s="73"/>
      <c r="V53" s="73"/>
      <c r="W53" s="73"/>
      <c r="X53" s="74"/>
      <c r="Y53" s="198"/>
      <c r="Z53" s="199"/>
      <c r="AA53" s="199"/>
      <c r="AB53" s="199"/>
      <c r="AC53" s="199"/>
      <c r="AD53" s="200"/>
    </row>
    <row r="54" spans="2:30" ht="15.95" customHeight="1" x14ac:dyDescent="0.15">
      <c r="B54" s="16"/>
      <c r="C54" s="17"/>
      <c r="D54" s="18"/>
      <c r="E54" s="12">
        <v>134</v>
      </c>
      <c r="F54" s="9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96">
        <v>164</v>
      </c>
      <c r="S54" s="96"/>
      <c r="T54" s="66"/>
      <c r="U54" s="66"/>
      <c r="V54" s="66"/>
      <c r="W54" s="66"/>
      <c r="X54" s="66"/>
      <c r="Y54" s="201"/>
      <c r="Z54" s="202"/>
      <c r="AA54" s="202"/>
      <c r="AB54" s="202"/>
      <c r="AC54" s="202"/>
      <c r="AD54" s="203"/>
    </row>
    <row r="55" spans="2:30" ht="15.95" customHeight="1" x14ac:dyDescent="0.15">
      <c r="B55" s="147" t="s">
        <v>11</v>
      </c>
      <c r="C55" s="275"/>
      <c r="D55" s="276"/>
      <c r="E55" s="12">
        <v>135</v>
      </c>
      <c r="F55" s="93" t="s">
        <v>12</v>
      </c>
      <c r="G55" s="93"/>
      <c r="H55" s="93"/>
      <c r="I55" s="93"/>
      <c r="J55" s="93"/>
      <c r="K55" s="93"/>
      <c r="L55" s="93"/>
      <c r="M55" s="94"/>
      <c r="N55" s="92" t="s">
        <v>13</v>
      </c>
      <c r="O55" s="93"/>
      <c r="P55" s="93"/>
      <c r="Q55" s="94"/>
      <c r="R55" s="251">
        <v>131</v>
      </c>
      <c r="S55" s="251"/>
      <c r="T55" s="66">
        <f>'[4]8(갑)'!AD110</f>
        <v>0</v>
      </c>
      <c r="U55" s="66"/>
      <c r="V55" s="66"/>
      <c r="W55" s="66"/>
      <c r="X55" s="66"/>
      <c r="Y55" s="195" t="s">
        <v>163</v>
      </c>
      <c r="Z55" s="259"/>
      <c r="AA55" s="259"/>
      <c r="AB55" s="259"/>
      <c r="AC55" s="259"/>
      <c r="AD55" s="260"/>
    </row>
    <row r="56" spans="2:30" ht="15.95" customHeight="1" x14ac:dyDescent="0.15">
      <c r="B56" s="277"/>
      <c r="C56" s="278"/>
      <c r="D56" s="279"/>
      <c r="E56" s="12">
        <v>136</v>
      </c>
      <c r="F56" s="93" t="s">
        <v>110</v>
      </c>
      <c r="G56" s="93"/>
      <c r="H56" s="93"/>
      <c r="I56" s="93"/>
      <c r="J56" s="93"/>
      <c r="K56" s="93"/>
      <c r="L56" s="93"/>
      <c r="M56" s="94"/>
      <c r="N56" s="92" t="s">
        <v>111</v>
      </c>
      <c r="O56" s="93"/>
      <c r="P56" s="93"/>
      <c r="Q56" s="94"/>
      <c r="R56" s="256" t="s">
        <v>112</v>
      </c>
      <c r="S56" s="256"/>
      <c r="T56" s="66">
        <f>'[4]8(갑)'!AD111</f>
        <v>0</v>
      </c>
      <c r="U56" s="66"/>
      <c r="V56" s="66"/>
      <c r="W56" s="66"/>
      <c r="X56" s="66"/>
      <c r="Y56" s="261"/>
      <c r="Z56" s="262"/>
      <c r="AA56" s="262"/>
      <c r="AB56" s="262"/>
      <c r="AC56" s="262"/>
      <c r="AD56" s="263"/>
    </row>
    <row r="57" spans="2:30" ht="15.95" customHeight="1" x14ac:dyDescent="0.15">
      <c r="B57" s="277"/>
      <c r="C57" s="278"/>
      <c r="D57" s="279"/>
      <c r="E57" s="12">
        <v>137</v>
      </c>
      <c r="F57" s="93" t="s">
        <v>59</v>
      </c>
      <c r="G57" s="93"/>
      <c r="H57" s="93"/>
      <c r="I57" s="93"/>
      <c r="J57" s="93"/>
      <c r="K57" s="93"/>
      <c r="L57" s="93"/>
      <c r="M57" s="94"/>
      <c r="N57" s="92" t="s">
        <v>165</v>
      </c>
      <c r="O57" s="93"/>
      <c r="P57" s="93"/>
      <c r="Q57" s="94"/>
      <c r="R57" s="253" t="s">
        <v>91</v>
      </c>
      <c r="S57" s="251"/>
      <c r="T57" s="66">
        <f>'[4]8(갑)'!AD112</f>
        <v>0</v>
      </c>
      <c r="U57" s="66"/>
      <c r="V57" s="66"/>
      <c r="W57" s="66"/>
      <c r="X57" s="66"/>
      <c r="Y57" s="261"/>
      <c r="Z57" s="262"/>
      <c r="AA57" s="262"/>
      <c r="AB57" s="262"/>
      <c r="AC57" s="262"/>
      <c r="AD57" s="263"/>
    </row>
    <row r="58" spans="2:30" ht="15.95" customHeight="1" x14ac:dyDescent="0.15">
      <c r="B58" s="277"/>
      <c r="C58" s="278"/>
      <c r="D58" s="279"/>
      <c r="E58" s="12">
        <v>138</v>
      </c>
      <c r="F58" s="93" t="s">
        <v>179</v>
      </c>
      <c r="G58" s="93"/>
      <c r="H58" s="93"/>
      <c r="I58" s="93"/>
      <c r="J58" s="93"/>
      <c r="K58" s="93"/>
      <c r="L58" s="93"/>
      <c r="M58" s="94"/>
      <c r="N58" s="92" t="s">
        <v>131</v>
      </c>
      <c r="O58" s="93"/>
      <c r="P58" s="93"/>
      <c r="Q58" s="94"/>
      <c r="R58" s="97" t="s">
        <v>132</v>
      </c>
      <c r="S58" s="96"/>
      <c r="T58" s="66">
        <f>'[4]8(갑)'!AD113</f>
        <v>0</v>
      </c>
      <c r="U58" s="66"/>
      <c r="V58" s="66"/>
      <c r="W58" s="66"/>
      <c r="X58" s="66"/>
      <c r="Y58" s="261"/>
      <c r="Z58" s="262"/>
      <c r="AA58" s="262"/>
      <c r="AB58" s="262"/>
      <c r="AC58" s="262"/>
      <c r="AD58" s="263"/>
    </row>
    <row r="59" spans="2:30" ht="15.95" customHeight="1" x14ac:dyDescent="0.15">
      <c r="B59" s="277"/>
      <c r="C59" s="278"/>
      <c r="D59" s="279"/>
      <c r="E59" s="12">
        <v>139</v>
      </c>
      <c r="F59" s="93" t="s">
        <v>134</v>
      </c>
      <c r="G59" s="93"/>
      <c r="H59" s="93"/>
      <c r="I59" s="93"/>
      <c r="J59" s="93"/>
      <c r="K59" s="93"/>
      <c r="L59" s="93"/>
      <c r="M59" s="94"/>
      <c r="N59" s="92" t="s">
        <v>130</v>
      </c>
      <c r="O59" s="93"/>
      <c r="P59" s="93"/>
      <c r="Q59" s="94"/>
      <c r="R59" s="97" t="s">
        <v>133</v>
      </c>
      <c r="S59" s="96"/>
      <c r="T59" s="66">
        <f>'[4]8(갑)'!AD114</f>
        <v>0</v>
      </c>
      <c r="U59" s="66"/>
      <c r="V59" s="66"/>
      <c r="W59" s="66"/>
      <c r="X59" s="66"/>
      <c r="Y59" s="261"/>
      <c r="Z59" s="262"/>
      <c r="AA59" s="262"/>
      <c r="AB59" s="262"/>
      <c r="AC59" s="262"/>
      <c r="AD59" s="263"/>
    </row>
    <row r="60" spans="2:30" ht="15.95" customHeight="1" x14ac:dyDescent="0.15">
      <c r="B60" s="277"/>
      <c r="C60" s="278"/>
      <c r="D60" s="279"/>
      <c r="E60" s="37">
        <v>140</v>
      </c>
      <c r="F60" s="178" t="s">
        <v>247</v>
      </c>
      <c r="G60" s="178"/>
      <c r="H60" s="178"/>
      <c r="I60" s="178"/>
      <c r="J60" s="178"/>
      <c r="K60" s="178"/>
      <c r="L60" s="178"/>
      <c r="M60" s="179"/>
      <c r="N60" s="240" t="s">
        <v>259</v>
      </c>
      <c r="O60" s="178"/>
      <c r="P60" s="178"/>
      <c r="Q60" s="179"/>
      <c r="R60" s="283" t="s">
        <v>260</v>
      </c>
      <c r="S60" s="284"/>
      <c r="T60" s="72">
        <f>'[4]8(갑)'!AD115</f>
        <v>0</v>
      </c>
      <c r="U60" s="73"/>
      <c r="V60" s="73"/>
      <c r="W60" s="73"/>
      <c r="X60" s="74"/>
      <c r="Y60" s="261"/>
      <c r="Z60" s="262"/>
      <c r="AA60" s="262"/>
      <c r="AB60" s="262"/>
      <c r="AC60" s="262"/>
      <c r="AD60" s="263"/>
    </row>
    <row r="61" spans="2:30" ht="15.95" customHeight="1" x14ac:dyDescent="0.15">
      <c r="B61" s="277"/>
      <c r="C61" s="278"/>
      <c r="D61" s="279"/>
      <c r="E61" s="37">
        <v>141</v>
      </c>
      <c r="F61" s="93" t="s">
        <v>261</v>
      </c>
      <c r="G61" s="93"/>
      <c r="H61" s="93"/>
      <c r="I61" s="93"/>
      <c r="J61" s="93"/>
      <c r="K61" s="93"/>
      <c r="L61" s="93"/>
      <c r="M61" s="94"/>
      <c r="N61" s="92" t="s">
        <v>75</v>
      </c>
      <c r="O61" s="93"/>
      <c r="P61" s="93"/>
      <c r="Q61" s="94"/>
      <c r="R61" s="253" t="s">
        <v>77</v>
      </c>
      <c r="S61" s="251"/>
      <c r="T61" s="66">
        <f>'[4]8(갑)'!AD120</f>
        <v>0</v>
      </c>
      <c r="U61" s="66"/>
      <c r="V61" s="66"/>
      <c r="W61" s="66"/>
      <c r="X61" s="66"/>
      <c r="Y61" s="261"/>
      <c r="Z61" s="262"/>
      <c r="AA61" s="262"/>
      <c r="AB61" s="262"/>
      <c r="AC61" s="262"/>
      <c r="AD61" s="263"/>
    </row>
    <row r="62" spans="2:30" ht="15.95" customHeight="1" x14ac:dyDescent="0.15">
      <c r="B62" s="277"/>
      <c r="C62" s="278"/>
      <c r="D62" s="279"/>
      <c r="E62" s="37">
        <v>142</v>
      </c>
      <c r="F62" s="93" t="s">
        <v>78</v>
      </c>
      <c r="G62" s="93"/>
      <c r="H62" s="93"/>
      <c r="I62" s="93"/>
      <c r="J62" s="93"/>
      <c r="K62" s="93"/>
      <c r="L62" s="93"/>
      <c r="M62" s="94"/>
      <c r="N62" s="92" t="s">
        <v>79</v>
      </c>
      <c r="O62" s="93"/>
      <c r="P62" s="93"/>
      <c r="Q62" s="94"/>
      <c r="R62" s="253" t="s">
        <v>76</v>
      </c>
      <c r="S62" s="251"/>
      <c r="T62" s="72">
        <f>'[4]8(갑)'!AD121</f>
        <v>0</v>
      </c>
      <c r="U62" s="73"/>
      <c r="V62" s="73"/>
      <c r="W62" s="73"/>
      <c r="X62" s="74"/>
      <c r="Y62" s="261"/>
      <c r="Z62" s="262"/>
      <c r="AA62" s="262"/>
      <c r="AB62" s="262"/>
      <c r="AC62" s="262"/>
      <c r="AD62" s="263"/>
    </row>
    <row r="63" spans="2:30" ht="15.95" customHeight="1" x14ac:dyDescent="0.15">
      <c r="B63" s="277"/>
      <c r="C63" s="278"/>
      <c r="D63" s="279"/>
      <c r="E63" s="37">
        <v>143</v>
      </c>
      <c r="F63" s="93" t="s">
        <v>180</v>
      </c>
      <c r="G63" s="93"/>
      <c r="H63" s="93"/>
      <c r="I63" s="93"/>
      <c r="J63" s="93"/>
      <c r="K63" s="93"/>
      <c r="L63" s="93"/>
      <c r="M63" s="94"/>
      <c r="N63" s="92" t="s">
        <v>181</v>
      </c>
      <c r="O63" s="93"/>
      <c r="P63" s="93"/>
      <c r="Q63" s="94"/>
      <c r="R63" s="125" t="s">
        <v>182</v>
      </c>
      <c r="S63" s="126"/>
      <c r="T63" s="66">
        <f>'[4]8(갑)'!AD122</f>
        <v>0</v>
      </c>
      <c r="U63" s="66"/>
      <c r="V63" s="66"/>
      <c r="W63" s="66"/>
      <c r="X63" s="66"/>
      <c r="Y63" s="261"/>
      <c r="Z63" s="262"/>
      <c r="AA63" s="262"/>
      <c r="AB63" s="262"/>
      <c r="AC63" s="262"/>
      <c r="AD63" s="263"/>
    </row>
    <row r="64" spans="2:30" ht="15.95" customHeight="1" x14ac:dyDescent="0.15">
      <c r="B64" s="277"/>
      <c r="C64" s="278"/>
      <c r="D64" s="279"/>
      <c r="E64" s="37">
        <v>144</v>
      </c>
      <c r="F64" s="93" t="s">
        <v>138</v>
      </c>
      <c r="G64" s="93"/>
      <c r="H64" s="93"/>
      <c r="I64" s="93"/>
      <c r="J64" s="93"/>
      <c r="K64" s="93"/>
      <c r="L64" s="93"/>
      <c r="M64" s="94"/>
      <c r="N64" s="92" t="s">
        <v>140</v>
      </c>
      <c r="O64" s="93"/>
      <c r="P64" s="93"/>
      <c r="Q64" s="94"/>
      <c r="R64" s="96" t="s">
        <v>187</v>
      </c>
      <c r="S64" s="96"/>
      <c r="T64" s="66">
        <f>'[4]8(갑)'!AD123</f>
        <v>0</v>
      </c>
      <c r="U64" s="66"/>
      <c r="V64" s="66"/>
      <c r="W64" s="66"/>
      <c r="X64" s="66"/>
      <c r="Y64" s="261"/>
      <c r="Z64" s="262"/>
      <c r="AA64" s="262"/>
      <c r="AB64" s="262"/>
      <c r="AC64" s="262"/>
      <c r="AD64" s="263"/>
    </row>
    <row r="65" spans="2:30" ht="15.95" customHeight="1" x14ac:dyDescent="0.15">
      <c r="B65" s="277"/>
      <c r="C65" s="278"/>
      <c r="D65" s="279"/>
      <c r="E65" s="37">
        <v>145</v>
      </c>
      <c r="F65" s="93" t="s">
        <v>136</v>
      </c>
      <c r="G65" s="93"/>
      <c r="H65" s="93"/>
      <c r="I65" s="93"/>
      <c r="J65" s="93"/>
      <c r="K65" s="93"/>
      <c r="L65" s="93"/>
      <c r="M65" s="94"/>
      <c r="N65" s="92" t="s">
        <v>248</v>
      </c>
      <c r="O65" s="93"/>
      <c r="P65" s="93"/>
      <c r="Q65" s="94"/>
      <c r="R65" s="96">
        <v>177</v>
      </c>
      <c r="S65" s="96"/>
      <c r="T65" s="66">
        <f>'[4]8(갑)'!AD126</f>
        <v>0</v>
      </c>
      <c r="U65" s="66"/>
      <c r="V65" s="66"/>
      <c r="W65" s="66"/>
      <c r="X65" s="66"/>
      <c r="Y65" s="261"/>
      <c r="Z65" s="262"/>
      <c r="AA65" s="262"/>
      <c r="AB65" s="262"/>
      <c r="AC65" s="262"/>
      <c r="AD65" s="263"/>
    </row>
    <row r="66" spans="2:30" ht="15.95" customHeight="1" x14ac:dyDescent="0.15">
      <c r="B66" s="277"/>
      <c r="C66" s="278"/>
      <c r="D66" s="279"/>
      <c r="E66" s="37">
        <v>146</v>
      </c>
      <c r="F66" s="93" t="s">
        <v>135</v>
      </c>
      <c r="G66" s="93"/>
      <c r="H66" s="93"/>
      <c r="I66" s="93"/>
      <c r="J66" s="93"/>
      <c r="K66" s="93"/>
      <c r="L66" s="93"/>
      <c r="M66" s="94"/>
      <c r="N66" s="92" t="s">
        <v>249</v>
      </c>
      <c r="O66" s="93"/>
      <c r="P66" s="93"/>
      <c r="Q66" s="94"/>
      <c r="R66" s="96" t="s">
        <v>184</v>
      </c>
      <c r="S66" s="96"/>
      <c r="T66" s="66">
        <f>'[4]8(갑)'!AD126</f>
        <v>0</v>
      </c>
      <c r="U66" s="66"/>
      <c r="V66" s="66"/>
      <c r="W66" s="66"/>
      <c r="X66" s="66"/>
      <c r="Y66" s="261"/>
      <c r="Z66" s="262"/>
      <c r="AA66" s="262"/>
      <c r="AB66" s="262"/>
      <c r="AC66" s="262"/>
      <c r="AD66" s="263"/>
    </row>
    <row r="67" spans="2:30" ht="15.95" customHeight="1" x14ac:dyDescent="0.15">
      <c r="B67" s="277"/>
      <c r="C67" s="278"/>
      <c r="D67" s="279"/>
      <c r="E67" s="37">
        <v>147</v>
      </c>
      <c r="F67" s="93" t="s">
        <v>137</v>
      </c>
      <c r="G67" s="93"/>
      <c r="H67" s="93"/>
      <c r="I67" s="93"/>
      <c r="J67" s="93"/>
      <c r="K67" s="93"/>
      <c r="L67" s="93"/>
      <c r="M67" s="94"/>
      <c r="N67" s="92" t="s">
        <v>250</v>
      </c>
      <c r="O67" s="93"/>
      <c r="P67" s="93"/>
      <c r="Q67" s="94"/>
      <c r="R67" s="96">
        <v>142</v>
      </c>
      <c r="S67" s="96"/>
      <c r="T67" s="66">
        <f>'[4]8(갑)'!AD127</f>
        <v>0</v>
      </c>
      <c r="U67" s="66"/>
      <c r="V67" s="66"/>
      <c r="W67" s="66"/>
      <c r="X67" s="66"/>
      <c r="Y67" s="261"/>
      <c r="Z67" s="262"/>
      <c r="AA67" s="262"/>
      <c r="AB67" s="262"/>
      <c r="AC67" s="262"/>
      <c r="AD67" s="263"/>
    </row>
    <row r="68" spans="2:30" ht="15.95" customHeight="1" x14ac:dyDescent="0.15">
      <c r="B68" s="277"/>
      <c r="C68" s="278"/>
      <c r="D68" s="279"/>
      <c r="E68" s="37">
        <v>148</v>
      </c>
      <c r="F68" s="93" t="s">
        <v>139</v>
      </c>
      <c r="G68" s="93"/>
      <c r="H68" s="93"/>
      <c r="I68" s="93"/>
      <c r="J68" s="93"/>
      <c r="K68" s="93"/>
      <c r="L68" s="93"/>
      <c r="M68" s="94"/>
      <c r="N68" s="92" t="s">
        <v>251</v>
      </c>
      <c r="O68" s="93"/>
      <c r="P68" s="93"/>
      <c r="Q68" s="94"/>
      <c r="R68" s="96">
        <v>136</v>
      </c>
      <c r="S68" s="96"/>
      <c r="T68" s="66">
        <f>'[4]8(갑)'!AD128</f>
        <v>0</v>
      </c>
      <c r="U68" s="66"/>
      <c r="V68" s="66"/>
      <c r="W68" s="66"/>
      <c r="X68" s="66"/>
      <c r="Y68" s="261"/>
      <c r="Z68" s="262"/>
      <c r="AA68" s="262"/>
      <c r="AB68" s="262"/>
      <c r="AC68" s="262"/>
      <c r="AD68" s="263"/>
    </row>
    <row r="69" spans="2:30" ht="15.95" customHeight="1" x14ac:dyDescent="0.15">
      <c r="B69" s="277"/>
      <c r="C69" s="278"/>
      <c r="D69" s="279"/>
      <c r="E69" s="37">
        <v>149</v>
      </c>
      <c r="F69" s="93" t="s">
        <v>141</v>
      </c>
      <c r="G69" s="93"/>
      <c r="H69" s="93"/>
      <c r="I69" s="93"/>
      <c r="J69" s="93"/>
      <c r="K69" s="93"/>
      <c r="L69" s="93"/>
      <c r="M69" s="94"/>
      <c r="N69" s="92" t="s">
        <v>252</v>
      </c>
      <c r="O69" s="93"/>
      <c r="P69" s="93"/>
      <c r="Q69" s="94"/>
      <c r="R69" s="96">
        <v>135</v>
      </c>
      <c r="S69" s="96"/>
      <c r="T69" s="66">
        <f>'[4]8(갑)'!AD129</f>
        <v>0</v>
      </c>
      <c r="U69" s="66"/>
      <c r="V69" s="66"/>
      <c r="W69" s="66"/>
      <c r="X69" s="66"/>
      <c r="Y69" s="261"/>
      <c r="Z69" s="262"/>
      <c r="AA69" s="262"/>
      <c r="AB69" s="262"/>
      <c r="AC69" s="262"/>
      <c r="AD69" s="263"/>
    </row>
    <row r="70" spans="2:30" ht="15.95" customHeight="1" x14ac:dyDescent="0.15">
      <c r="B70" s="277"/>
      <c r="C70" s="278"/>
      <c r="D70" s="279"/>
      <c r="E70" s="37">
        <v>150</v>
      </c>
      <c r="F70" s="93" t="s">
        <v>166</v>
      </c>
      <c r="G70" s="93"/>
      <c r="H70" s="93"/>
      <c r="I70" s="93"/>
      <c r="J70" s="93"/>
      <c r="K70" s="93"/>
      <c r="L70" s="93"/>
      <c r="M70" s="94"/>
      <c r="N70" s="92" t="s">
        <v>253</v>
      </c>
      <c r="O70" s="93"/>
      <c r="P70" s="93"/>
      <c r="Q70" s="94"/>
      <c r="R70" s="96" t="s">
        <v>188</v>
      </c>
      <c r="S70" s="96"/>
      <c r="T70" s="66">
        <f>'[4]8(갑)'!AD130</f>
        <v>0</v>
      </c>
      <c r="U70" s="66"/>
      <c r="V70" s="66"/>
      <c r="W70" s="66"/>
      <c r="X70" s="66"/>
      <c r="Y70" s="261"/>
      <c r="Z70" s="262"/>
      <c r="AA70" s="262"/>
      <c r="AB70" s="262"/>
      <c r="AC70" s="262"/>
      <c r="AD70" s="263"/>
    </row>
    <row r="71" spans="2:30" ht="15.95" customHeight="1" x14ac:dyDescent="0.15">
      <c r="B71" s="277"/>
      <c r="C71" s="278"/>
      <c r="D71" s="279"/>
      <c r="E71" s="37">
        <v>151</v>
      </c>
      <c r="F71" s="93" t="s">
        <v>167</v>
      </c>
      <c r="G71" s="93"/>
      <c r="H71" s="93"/>
      <c r="I71" s="93"/>
      <c r="J71" s="93"/>
      <c r="K71" s="93"/>
      <c r="L71" s="93"/>
      <c r="M71" s="94"/>
      <c r="N71" s="92" t="s">
        <v>254</v>
      </c>
      <c r="O71" s="93"/>
      <c r="P71" s="93"/>
      <c r="Q71" s="94"/>
      <c r="R71" s="96" t="s">
        <v>189</v>
      </c>
      <c r="S71" s="96"/>
      <c r="T71" s="66">
        <f>'[4]8(갑)'!AD131</f>
        <v>0</v>
      </c>
      <c r="U71" s="66"/>
      <c r="V71" s="66"/>
      <c r="W71" s="66"/>
      <c r="X71" s="66"/>
      <c r="Y71" s="261"/>
      <c r="Z71" s="262"/>
      <c r="AA71" s="262"/>
      <c r="AB71" s="262"/>
      <c r="AC71" s="262"/>
      <c r="AD71" s="263"/>
    </row>
    <row r="72" spans="2:30" ht="15.95" customHeight="1" x14ac:dyDescent="0.15">
      <c r="B72" s="277"/>
      <c r="C72" s="278"/>
      <c r="D72" s="279"/>
      <c r="E72" s="37">
        <v>152</v>
      </c>
      <c r="F72" s="93" t="s">
        <v>142</v>
      </c>
      <c r="G72" s="93"/>
      <c r="H72" s="93"/>
      <c r="I72" s="93"/>
      <c r="J72" s="93"/>
      <c r="K72" s="93"/>
      <c r="L72" s="93"/>
      <c r="M72" s="94"/>
      <c r="N72" s="92" t="s">
        <v>145</v>
      </c>
      <c r="O72" s="93"/>
      <c r="P72" s="93"/>
      <c r="Q72" s="94"/>
      <c r="R72" s="97" t="s">
        <v>157</v>
      </c>
      <c r="S72" s="96"/>
      <c r="T72" s="66">
        <f>'[4]8(갑)'!AD132</f>
        <v>0</v>
      </c>
      <c r="U72" s="66"/>
      <c r="V72" s="66"/>
      <c r="W72" s="66"/>
      <c r="X72" s="66"/>
      <c r="Y72" s="261"/>
      <c r="Z72" s="262"/>
      <c r="AA72" s="262"/>
      <c r="AB72" s="262"/>
      <c r="AC72" s="262"/>
      <c r="AD72" s="263"/>
    </row>
    <row r="73" spans="2:30" ht="15.95" customHeight="1" x14ac:dyDescent="0.15">
      <c r="B73" s="277"/>
      <c r="C73" s="278"/>
      <c r="D73" s="279"/>
      <c r="E73" s="37">
        <v>153</v>
      </c>
      <c r="F73" s="62" t="s">
        <v>143</v>
      </c>
      <c r="G73" s="62"/>
      <c r="H73" s="62"/>
      <c r="I73" s="62"/>
      <c r="J73" s="62"/>
      <c r="K73" s="62"/>
      <c r="L73" s="62"/>
      <c r="M73" s="63"/>
      <c r="N73" s="61" t="s">
        <v>255</v>
      </c>
      <c r="O73" s="62"/>
      <c r="P73" s="62"/>
      <c r="Q73" s="63"/>
      <c r="R73" s="97" t="s">
        <v>161</v>
      </c>
      <c r="S73" s="96"/>
      <c r="T73" s="66">
        <f>'[4]8(갑)'!AD133</f>
        <v>0</v>
      </c>
      <c r="U73" s="66"/>
      <c r="V73" s="66"/>
      <c r="W73" s="66"/>
      <c r="X73" s="66"/>
      <c r="Y73" s="261"/>
      <c r="Z73" s="262"/>
      <c r="AA73" s="262"/>
      <c r="AB73" s="262"/>
      <c r="AC73" s="262"/>
      <c r="AD73" s="263"/>
    </row>
    <row r="74" spans="2:30" ht="15.95" customHeight="1" x14ac:dyDescent="0.15">
      <c r="B74" s="277"/>
      <c r="C74" s="278"/>
      <c r="D74" s="279"/>
      <c r="E74" s="37">
        <v>154</v>
      </c>
      <c r="F74" s="62" t="s">
        <v>65</v>
      </c>
      <c r="G74" s="62"/>
      <c r="H74" s="62"/>
      <c r="I74" s="62"/>
      <c r="J74" s="62"/>
      <c r="K74" s="62"/>
      <c r="L74" s="62"/>
      <c r="M74" s="63"/>
      <c r="N74" s="61" t="s">
        <v>168</v>
      </c>
      <c r="O74" s="62"/>
      <c r="P74" s="62"/>
      <c r="Q74" s="63"/>
      <c r="R74" s="96" t="s">
        <v>190</v>
      </c>
      <c r="S74" s="96"/>
      <c r="T74" s="66">
        <f>'[4]8(갑)'!AD134</f>
        <v>0</v>
      </c>
      <c r="U74" s="66"/>
      <c r="V74" s="66"/>
      <c r="W74" s="66"/>
      <c r="X74" s="66"/>
      <c r="Y74" s="261"/>
      <c r="Z74" s="262"/>
      <c r="AA74" s="262"/>
      <c r="AB74" s="262"/>
      <c r="AC74" s="262"/>
      <c r="AD74" s="263"/>
    </row>
    <row r="75" spans="2:30" ht="15.95" customHeight="1" x14ac:dyDescent="0.15">
      <c r="B75" s="277"/>
      <c r="C75" s="278"/>
      <c r="D75" s="279"/>
      <c r="E75" s="37">
        <v>155</v>
      </c>
      <c r="F75" s="62" t="s">
        <v>69</v>
      </c>
      <c r="G75" s="62"/>
      <c r="H75" s="62"/>
      <c r="I75" s="62"/>
      <c r="J75" s="62"/>
      <c r="K75" s="62"/>
      <c r="L75" s="62"/>
      <c r="M75" s="63"/>
      <c r="N75" s="61" t="s">
        <v>169</v>
      </c>
      <c r="O75" s="62"/>
      <c r="P75" s="62"/>
      <c r="Q75" s="63"/>
      <c r="R75" s="96" t="s">
        <v>185</v>
      </c>
      <c r="S75" s="96"/>
      <c r="T75" s="66">
        <f>'[4]8(갑)'!AD135</f>
        <v>0</v>
      </c>
      <c r="U75" s="66"/>
      <c r="V75" s="66"/>
      <c r="W75" s="66"/>
      <c r="X75" s="66"/>
      <c r="Y75" s="261"/>
      <c r="Z75" s="262"/>
      <c r="AA75" s="262"/>
      <c r="AB75" s="262"/>
      <c r="AC75" s="262"/>
      <c r="AD75" s="263"/>
    </row>
    <row r="76" spans="2:30" ht="15.95" customHeight="1" x14ac:dyDescent="0.15">
      <c r="B76" s="277"/>
      <c r="C76" s="278"/>
      <c r="D76" s="279"/>
      <c r="E76" s="37">
        <v>156</v>
      </c>
      <c r="F76" s="62" t="s">
        <v>234</v>
      </c>
      <c r="G76" s="62"/>
      <c r="H76" s="62"/>
      <c r="I76" s="62"/>
      <c r="J76" s="62"/>
      <c r="K76" s="62"/>
      <c r="L76" s="62"/>
      <c r="M76" s="63"/>
      <c r="N76" s="61" t="s">
        <v>170</v>
      </c>
      <c r="O76" s="62"/>
      <c r="P76" s="62"/>
      <c r="Q76" s="63"/>
      <c r="R76" s="96" t="s">
        <v>158</v>
      </c>
      <c r="S76" s="96"/>
      <c r="T76" s="66">
        <f>'[4]8(갑)'!AD136</f>
        <v>0</v>
      </c>
      <c r="U76" s="66"/>
      <c r="V76" s="66"/>
      <c r="W76" s="66"/>
      <c r="X76" s="66"/>
      <c r="Y76" s="261"/>
      <c r="Z76" s="262"/>
      <c r="AA76" s="262"/>
      <c r="AB76" s="262"/>
      <c r="AC76" s="262"/>
      <c r="AD76" s="263"/>
    </row>
    <row r="77" spans="2:30" ht="15.95" customHeight="1" x14ac:dyDescent="0.15">
      <c r="B77" s="277"/>
      <c r="C77" s="278"/>
      <c r="D77" s="279"/>
      <c r="E77" s="37">
        <v>157</v>
      </c>
      <c r="F77" s="62" t="s">
        <v>144</v>
      </c>
      <c r="G77" s="62"/>
      <c r="H77" s="62"/>
      <c r="I77" s="62"/>
      <c r="J77" s="62"/>
      <c r="K77" s="62"/>
      <c r="L77" s="62"/>
      <c r="M77" s="63"/>
      <c r="N77" s="61" t="s">
        <v>159</v>
      </c>
      <c r="O77" s="62"/>
      <c r="P77" s="62"/>
      <c r="Q77" s="63"/>
      <c r="R77" s="96" t="s">
        <v>160</v>
      </c>
      <c r="S77" s="96"/>
      <c r="T77" s="66">
        <f>'[4]8(갑)'!AD137</f>
        <v>0</v>
      </c>
      <c r="U77" s="66"/>
      <c r="V77" s="66"/>
      <c r="W77" s="66"/>
      <c r="X77" s="66"/>
      <c r="Y77" s="261"/>
      <c r="Z77" s="262"/>
      <c r="AA77" s="262"/>
      <c r="AB77" s="262"/>
      <c r="AC77" s="262"/>
      <c r="AD77" s="263"/>
    </row>
    <row r="78" spans="2:30" ht="15.95" customHeight="1" x14ac:dyDescent="0.15">
      <c r="B78" s="277"/>
      <c r="C78" s="278"/>
      <c r="D78" s="279"/>
      <c r="E78" s="37">
        <v>158</v>
      </c>
      <c r="F78" s="62" t="s">
        <v>96</v>
      </c>
      <c r="G78" s="62"/>
      <c r="H78" s="62"/>
      <c r="I78" s="62"/>
      <c r="J78" s="62"/>
      <c r="K78" s="62"/>
      <c r="L78" s="62"/>
      <c r="M78" s="63"/>
      <c r="N78" s="61" t="s">
        <v>146</v>
      </c>
      <c r="O78" s="62"/>
      <c r="P78" s="62"/>
      <c r="Q78" s="63"/>
      <c r="R78" s="96" t="s">
        <v>156</v>
      </c>
      <c r="S78" s="96"/>
      <c r="T78" s="66">
        <f>'[4]8(갑)'!AD138</f>
        <v>0</v>
      </c>
      <c r="U78" s="66"/>
      <c r="V78" s="66"/>
      <c r="W78" s="66"/>
      <c r="X78" s="66"/>
      <c r="Y78" s="261"/>
      <c r="Z78" s="262"/>
      <c r="AA78" s="262"/>
      <c r="AB78" s="262"/>
      <c r="AC78" s="262"/>
      <c r="AD78" s="263"/>
    </row>
    <row r="79" spans="2:30" ht="15.95" customHeight="1" x14ac:dyDescent="0.15">
      <c r="B79" s="277"/>
      <c r="C79" s="278"/>
      <c r="D79" s="279"/>
      <c r="E79" s="37">
        <v>159</v>
      </c>
      <c r="F79" s="62" t="s">
        <v>113</v>
      </c>
      <c r="G79" s="62"/>
      <c r="H79" s="62"/>
      <c r="I79" s="62"/>
      <c r="J79" s="62"/>
      <c r="K79" s="62"/>
      <c r="L79" s="62"/>
      <c r="M79" s="63"/>
      <c r="N79" s="61" t="s">
        <v>147</v>
      </c>
      <c r="O79" s="62"/>
      <c r="P79" s="62"/>
      <c r="Q79" s="63"/>
      <c r="R79" s="96" t="s">
        <v>191</v>
      </c>
      <c r="S79" s="96"/>
      <c r="T79" s="66">
        <f>'[4]8(갑)'!AD139</f>
        <v>0</v>
      </c>
      <c r="U79" s="66"/>
      <c r="V79" s="66"/>
      <c r="W79" s="66"/>
      <c r="X79" s="66"/>
      <c r="Y79" s="261"/>
      <c r="Z79" s="262"/>
      <c r="AA79" s="262"/>
      <c r="AB79" s="262"/>
      <c r="AC79" s="262"/>
      <c r="AD79" s="263"/>
    </row>
    <row r="80" spans="2:30" ht="15.95" customHeight="1" x14ac:dyDescent="0.15">
      <c r="B80" s="277"/>
      <c r="C80" s="278"/>
      <c r="D80" s="279"/>
      <c r="E80" s="37">
        <v>160</v>
      </c>
      <c r="F80" s="62" t="s">
        <v>120</v>
      </c>
      <c r="G80" s="62"/>
      <c r="H80" s="62"/>
      <c r="I80" s="62"/>
      <c r="J80" s="62"/>
      <c r="K80" s="62"/>
      <c r="L80" s="62"/>
      <c r="M80" s="63"/>
      <c r="N80" s="61" t="s">
        <v>148</v>
      </c>
      <c r="O80" s="62"/>
      <c r="P80" s="62"/>
      <c r="Q80" s="63"/>
      <c r="R80" s="96" t="s">
        <v>192</v>
      </c>
      <c r="S80" s="96"/>
      <c r="T80" s="66">
        <f>'[4]8(갑)'!AD140</f>
        <v>0</v>
      </c>
      <c r="U80" s="66"/>
      <c r="V80" s="66"/>
      <c r="W80" s="66"/>
      <c r="X80" s="66"/>
      <c r="Y80" s="261"/>
      <c r="Z80" s="262"/>
      <c r="AA80" s="262"/>
      <c r="AB80" s="262"/>
      <c r="AC80" s="262"/>
      <c r="AD80" s="263"/>
    </row>
    <row r="81" spans="2:35" ht="15.95" customHeight="1" x14ac:dyDescent="0.15">
      <c r="B81" s="277"/>
      <c r="C81" s="278"/>
      <c r="D81" s="279"/>
      <c r="E81" s="37">
        <v>161</v>
      </c>
      <c r="F81" s="178" t="s">
        <v>256</v>
      </c>
      <c r="G81" s="178"/>
      <c r="H81" s="178"/>
      <c r="I81" s="178"/>
      <c r="J81" s="178"/>
      <c r="K81" s="178"/>
      <c r="L81" s="178"/>
      <c r="M81" s="179"/>
      <c r="N81" s="240" t="s">
        <v>257</v>
      </c>
      <c r="O81" s="62"/>
      <c r="P81" s="62"/>
      <c r="Q81" s="63"/>
      <c r="R81" s="100" t="s">
        <v>258</v>
      </c>
      <c r="S81" s="101"/>
      <c r="T81" s="72">
        <f>'[4]8(갑)'!AD142</f>
        <v>0</v>
      </c>
      <c r="U81" s="73"/>
      <c r="V81" s="73"/>
      <c r="W81" s="73"/>
      <c r="X81" s="74"/>
      <c r="Y81" s="261"/>
      <c r="Z81" s="262"/>
      <c r="AA81" s="262"/>
      <c r="AB81" s="262"/>
      <c r="AC81" s="262"/>
      <c r="AD81" s="263"/>
    </row>
    <row r="82" spans="2:35" ht="15.95" customHeight="1" x14ac:dyDescent="0.15">
      <c r="B82" s="277"/>
      <c r="C82" s="278"/>
      <c r="D82" s="279"/>
      <c r="E82" s="37">
        <v>162</v>
      </c>
      <c r="F82" s="62" t="s">
        <v>49</v>
      </c>
      <c r="G82" s="62"/>
      <c r="H82" s="62"/>
      <c r="I82" s="62"/>
      <c r="J82" s="62"/>
      <c r="K82" s="62"/>
      <c r="L82" s="62"/>
      <c r="M82" s="63"/>
      <c r="N82" s="61" t="s">
        <v>171</v>
      </c>
      <c r="O82" s="62"/>
      <c r="P82" s="62"/>
      <c r="Q82" s="63"/>
      <c r="R82" s="96" t="s">
        <v>92</v>
      </c>
      <c r="S82" s="96"/>
      <c r="T82" s="66">
        <f>'[4]8(갑)'!AD149</f>
        <v>0</v>
      </c>
      <c r="U82" s="66"/>
      <c r="V82" s="66"/>
      <c r="W82" s="66"/>
      <c r="X82" s="66"/>
      <c r="Y82" s="261"/>
      <c r="Z82" s="262"/>
      <c r="AA82" s="262"/>
      <c r="AB82" s="262"/>
      <c r="AC82" s="262"/>
      <c r="AD82" s="263"/>
    </row>
    <row r="83" spans="2:35" ht="21.6" customHeight="1" x14ac:dyDescent="0.15">
      <c r="B83" s="277"/>
      <c r="C83" s="278"/>
      <c r="D83" s="279"/>
      <c r="E83" s="37">
        <v>163</v>
      </c>
      <c r="F83" s="134" t="s">
        <v>149</v>
      </c>
      <c r="G83" s="62"/>
      <c r="H83" s="62"/>
      <c r="I83" s="62"/>
      <c r="J83" s="62"/>
      <c r="K83" s="62"/>
      <c r="L83" s="62"/>
      <c r="M83" s="63"/>
      <c r="N83" s="61" t="s">
        <v>172</v>
      </c>
      <c r="O83" s="62"/>
      <c r="P83" s="62"/>
      <c r="Q83" s="63"/>
      <c r="R83" s="96" t="s">
        <v>93</v>
      </c>
      <c r="S83" s="96"/>
      <c r="T83" s="66">
        <f>'[4]8(갑)'!AD150</f>
        <v>0</v>
      </c>
      <c r="U83" s="66"/>
      <c r="V83" s="66"/>
      <c r="W83" s="66"/>
      <c r="X83" s="66"/>
      <c r="Y83" s="261"/>
      <c r="Z83" s="262"/>
      <c r="AA83" s="262"/>
      <c r="AB83" s="262"/>
      <c r="AC83" s="262"/>
      <c r="AD83" s="263"/>
    </row>
    <row r="84" spans="2:35" ht="15.95" customHeight="1" x14ac:dyDescent="0.15">
      <c r="B84" s="277"/>
      <c r="C84" s="278"/>
      <c r="D84" s="279"/>
      <c r="E84" s="37">
        <v>164</v>
      </c>
      <c r="F84" s="122" t="s">
        <v>150</v>
      </c>
      <c r="G84" s="93"/>
      <c r="H84" s="93"/>
      <c r="I84" s="93"/>
      <c r="J84" s="93"/>
      <c r="K84" s="93"/>
      <c r="L84" s="93"/>
      <c r="M84" s="94"/>
      <c r="N84" s="92" t="s">
        <v>153</v>
      </c>
      <c r="O84" s="93"/>
      <c r="P84" s="93"/>
      <c r="Q84" s="94"/>
      <c r="R84" s="96" t="s">
        <v>94</v>
      </c>
      <c r="S84" s="96"/>
      <c r="T84" s="66">
        <f>'[4]8(갑)'!AD151</f>
        <v>0</v>
      </c>
      <c r="U84" s="66"/>
      <c r="V84" s="66"/>
      <c r="W84" s="66"/>
      <c r="X84" s="66"/>
      <c r="Y84" s="261"/>
      <c r="Z84" s="262"/>
      <c r="AA84" s="262"/>
      <c r="AB84" s="262"/>
      <c r="AC84" s="262"/>
      <c r="AD84" s="263"/>
    </row>
    <row r="85" spans="2:35" ht="23.25" customHeight="1" x14ac:dyDescent="0.15">
      <c r="B85" s="277"/>
      <c r="C85" s="278"/>
      <c r="D85" s="279"/>
      <c r="E85" s="37">
        <v>165</v>
      </c>
      <c r="F85" s="122" t="s">
        <v>151</v>
      </c>
      <c r="G85" s="93"/>
      <c r="H85" s="93"/>
      <c r="I85" s="93"/>
      <c r="J85" s="93"/>
      <c r="K85" s="93"/>
      <c r="L85" s="93"/>
      <c r="M85" s="94"/>
      <c r="N85" s="92" t="s">
        <v>154</v>
      </c>
      <c r="O85" s="93"/>
      <c r="P85" s="93"/>
      <c r="Q85" s="94"/>
      <c r="R85" s="96" t="s">
        <v>63</v>
      </c>
      <c r="S85" s="96"/>
      <c r="T85" s="66">
        <f>'[4]8(갑)'!AD154</f>
        <v>0</v>
      </c>
      <c r="U85" s="66"/>
      <c r="V85" s="66"/>
      <c r="W85" s="66"/>
      <c r="X85" s="66"/>
      <c r="Y85" s="261"/>
      <c r="Z85" s="262"/>
      <c r="AA85" s="262"/>
      <c r="AB85" s="262"/>
      <c r="AC85" s="262"/>
      <c r="AD85" s="263"/>
    </row>
    <row r="86" spans="2:35" ht="15.95" customHeight="1" x14ac:dyDescent="0.15">
      <c r="B86" s="277"/>
      <c r="C86" s="278"/>
      <c r="D86" s="279"/>
      <c r="E86" s="37">
        <v>166</v>
      </c>
      <c r="F86" s="93" t="s">
        <v>186</v>
      </c>
      <c r="G86" s="93"/>
      <c r="H86" s="93"/>
      <c r="I86" s="93"/>
      <c r="J86" s="93"/>
      <c r="K86" s="93"/>
      <c r="L86" s="93"/>
      <c r="M86" s="94"/>
      <c r="N86" s="92" t="s">
        <v>173</v>
      </c>
      <c r="O86" s="93"/>
      <c r="P86" s="93"/>
      <c r="Q86" s="94"/>
      <c r="R86" s="97" t="s">
        <v>95</v>
      </c>
      <c r="S86" s="96"/>
      <c r="T86" s="66">
        <f>'[4]8(갑)'!AD152</f>
        <v>0</v>
      </c>
      <c r="U86" s="66"/>
      <c r="V86" s="66"/>
      <c r="W86" s="66"/>
      <c r="X86" s="66"/>
      <c r="Y86" s="261"/>
      <c r="Z86" s="262"/>
      <c r="AA86" s="262"/>
      <c r="AB86" s="262"/>
      <c r="AC86" s="262"/>
      <c r="AD86" s="263"/>
    </row>
    <row r="87" spans="2:35" ht="15.95" customHeight="1" x14ac:dyDescent="0.15">
      <c r="B87" s="277"/>
      <c r="C87" s="278"/>
      <c r="D87" s="279"/>
      <c r="E87" s="37">
        <v>167</v>
      </c>
      <c r="F87" s="93" t="s">
        <v>152</v>
      </c>
      <c r="G87" s="93"/>
      <c r="H87" s="93"/>
      <c r="I87" s="93"/>
      <c r="J87" s="93"/>
      <c r="K87" s="93"/>
      <c r="L87" s="93"/>
      <c r="M87" s="94"/>
      <c r="N87" s="92" t="s">
        <v>174</v>
      </c>
      <c r="O87" s="93"/>
      <c r="P87" s="93"/>
      <c r="Q87" s="94"/>
      <c r="R87" s="97" t="s">
        <v>64</v>
      </c>
      <c r="S87" s="96"/>
      <c r="T87" s="66">
        <f>'[4]8(갑)'!AD155</f>
        <v>0</v>
      </c>
      <c r="U87" s="66"/>
      <c r="V87" s="66"/>
      <c r="W87" s="66"/>
      <c r="X87" s="66"/>
      <c r="Y87" s="261"/>
      <c r="Z87" s="262"/>
      <c r="AA87" s="262"/>
      <c r="AB87" s="262"/>
      <c r="AC87" s="262"/>
      <c r="AD87" s="263"/>
    </row>
    <row r="88" spans="2:35" ht="15.95" customHeight="1" x14ac:dyDescent="0.15">
      <c r="B88" s="277"/>
      <c r="C88" s="278"/>
      <c r="D88" s="279"/>
      <c r="E88" s="37">
        <v>168</v>
      </c>
      <c r="F88" s="93" t="s">
        <v>175</v>
      </c>
      <c r="G88" s="93"/>
      <c r="H88" s="93"/>
      <c r="I88" s="93"/>
      <c r="J88" s="93"/>
      <c r="K88" s="93"/>
      <c r="L88" s="93"/>
      <c r="M88" s="94"/>
      <c r="N88" s="92" t="s">
        <v>176</v>
      </c>
      <c r="O88" s="93"/>
      <c r="P88" s="93"/>
      <c r="Q88" s="94"/>
      <c r="R88" s="100" t="s">
        <v>105</v>
      </c>
      <c r="S88" s="101"/>
      <c r="T88" s="66">
        <f>'[4]8(갑)'!AD156</f>
        <v>0</v>
      </c>
      <c r="U88" s="66"/>
      <c r="V88" s="66"/>
      <c r="W88" s="66"/>
      <c r="X88" s="66"/>
      <c r="Y88" s="261"/>
      <c r="Z88" s="262"/>
      <c r="AA88" s="262"/>
      <c r="AB88" s="262"/>
      <c r="AC88" s="262"/>
      <c r="AD88" s="263"/>
    </row>
    <row r="89" spans="2:35" ht="15.95" customHeight="1" x14ac:dyDescent="0.15">
      <c r="B89" s="277"/>
      <c r="C89" s="278"/>
      <c r="D89" s="279"/>
      <c r="E89" s="37">
        <v>169</v>
      </c>
      <c r="F89" s="93" t="s">
        <v>177</v>
      </c>
      <c r="G89" s="93"/>
      <c r="H89" s="93"/>
      <c r="I89" s="93"/>
      <c r="J89" s="93"/>
      <c r="K89" s="93"/>
      <c r="L89" s="93"/>
      <c r="M89" s="94"/>
      <c r="N89" s="92" t="s">
        <v>178</v>
      </c>
      <c r="O89" s="93"/>
      <c r="P89" s="93"/>
      <c r="Q89" s="94"/>
      <c r="R89" s="100" t="s">
        <v>106</v>
      </c>
      <c r="S89" s="101"/>
      <c r="T89" s="66">
        <f>'[4]8(갑)'!AD157</f>
        <v>0</v>
      </c>
      <c r="U89" s="66"/>
      <c r="V89" s="66"/>
      <c r="W89" s="66"/>
      <c r="X89" s="66"/>
      <c r="Y89" s="261"/>
      <c r="Z89" s="262"/>
      <c r="AA89" s="262"/>
      <c r="AB89" s="262"/>
      <c r="AC89" s="262"/>
      <c r="AD89" s="263"/>
    </row>
    <row r="90" spans="2:35" ht="15.95" customHeight="1" x14ac:dyDescent="0.15">
      <c r="B90" s="277"/>
      <c r="C90" s="278"/>
      <c r="D90" s="279"/>
      <c r="E90" s="37">
        <v>170</v>
      </c>
      <c r="F90" s="62" t="s">
        <v>193</v>
      </c>
      <c r="G90" s="62"/>
      <c r="H90" s="62"/>
      <c r="I90" s="62"/>
      <c r="J90" s="62"/>
      <c r="K90" s="62"/>
      <c r="L90" s="62"/>
      <c r="M90" s="63"/>
      <c r="N90" s="61" t="s">
        <v>196</v>
      </c>
      <c r="O90" s="62"/>
      <c r="P90" s="62"/>
      <c r="Q90" s="63"/>
      <c r="R90" s="64" t="s">
        <v>199</v>
      </c>
      <c r="S90" s="65"/>
      <c r="T90" s="66">
        <f>'[4]8(갑)'!AD158</f>
        <v>0</v>
      </c>
      <c r="U90" s="66"/>
      <c r="V90" s="66"/>
      <c r="W90" s="66"/>
      <c r="X90" s="66"/>
      <c r="Y90" s="261"/>
      <c r="Z90" s="262"/>
      <c r="AA90" s="262"/>
      <c r="AB90" s="262"/>
      <c r="AC90" s="262"/>
      <c r="AD90" s="263"/>
    </row>
    <row r="91" spans="2:35" ht="15.95" customHeight="1" x14ac:dyDescent="0.15">
      <c r="B91" s="277"/>
      <c r="C91" s="278"/>
      <c r="D91" s="279"/>
      <c r="E91" s="37">
        <v>171</v>
      </c>
      <c r="F91" s="178" t="s">
        <v>241</v>
      </c>
      <c r="G91" s="178"/>
      <c r="H91" s="178"/>
      <c r="I91" s="178"/>
      <c r="J91" s="178"/>
      <c r="K91" s="178"/>
      <c r="L91" s="178"/>
      <c r="M91" s="179"/>
      <c r="N91" s="240" t="s">
        <v>242</v>
      </c>
      <c r="O91" s="178"/>
      <c r="P91" s="178"/>
      <c r="Q91" s="179"/>
      <c r="R91" s="285" t="s">
        <v>243</v>
      </c>
      <c r="S91" s="286"/>
      <c r="T91" s="66">
        <f>'[4]8(갑)'!AD71</f>
        <v>0</v>
      </c>
      <c r="U91" s="66"/>
      <c r="V91" s="66"/>
      <c r="W91" s="66"/>
      <c r="X91" s="66"/>
      <c r="Y91" s="261"/>
      <c r="Z91" s="262"/>
      <c r="AA91" s="262"/>
      <c r="AB91" s="262"/>
      <c r="AC91" s="262"/>
      <c r="AD91" s="263"/>
      <c r="AI91" s="41"/>
    </row>
    <row r="92" spans="2:35" ht="15.95" customHeight="1" x14ac:dyDescent="0.15">
      <c r="B92" s="277"/>
      <c r="C92" s="278"/>
      <c r="D92" s="279"/>
      <c r="E92" s="37">
        <v>172</v>
      </c>
      <c r="F92" s="62" t="s">
        <v>194</v>
      </c>
      <c r="G92" s="62"/>
      <c r="H92" s="62"/>
      <c r="I92" s="62"/>
      <c r="J92" s="62"/>
      <c r="K92" s="62"/>
      <c r="L92" s="62"/>
      <c r="M92" s="63"/>
      <c r="N92" s="61" t="s">
        <v>197</v>
      </c>
      <c r="O92" s="62"/>
      <c r="P92" s="62"/>
      <c r="Q92" s="63"/>
      <c r="R92" s="64" t="s">
        <v>200</v>
      </c>
      <c r="S92" s="65"/>
      <c r="T92" s="66">
        <f>'[4]8(갑)'!AD159</f>
        <v>0</v>
      </c>
      <c r="U92" s="66"/>
      <c r="V92" s="66"/>
      <c r="W92" s="66"/>
      <c r="X92" s="66"/>
      <c r="Y92" s="261"/>
      <c r="Z92" s="262"/>
      <c r="AA92" s="262"/>
      <c r="AB92" s="262"/>
      <c r="AC92" s="262"/>
      <c r="AD92" s="263"/>
    </row>
    <row r="93" spans="2:35" ht="15.95" customHeight="1" x14ac:dyDescent="0.15">
      <c r="B93" s="277"/>
      <c r="C93" s="278"/>
      <c r="D93" s="279"/>
      <c r="E93" s="37">
        <v>173</v>
      </c>
      <c r="F93" s="62" t="s">
        <v>195</v>
      </c>
      <c r="G93" s="62"/>
      <c r="H93" s="62"/>
      <c r="I93" s="62"/>
      <c r="J93" s="62"/>
      <c r="K93" s="62"/>
      <c r="L93" s="62"/>
      <c r="M93" s="63"/>
      <c r="N93" s="61" t="s">
        <v>198</v>
      </c>
      <c r="O93" s="62"/>
      <c r="P93" s="62"/>
      <c r="Q93" s="63"/>
      <c r="R93" s="64" t="s">
        <v>201</v>
      </c>
      <c r="S93" s="65"/>
      <c r="T93" s="66">
        <f>'[4]8(갑)'!AD160</f>
        <v>0</v>
      </c>
      <c r="U93" s="66"/>
      <c r="V93" s="66"/>
      <c r="W93" s="66"/>
      <c r="X93" s="66"/>
      <c r="Y93" s="261"/>
      <c r="Z93" s="262"/>
      <c r="AA93" s="262"/>
      <c r="AB93" s="262"/>
      <c r="AC93" s="262"/>
      <c r="AD93" s="263"/>
    </row>
    <row r="94" spans="2:35" ht="15.95" customHeight="1" x14ac:dyDescent="0.15">
      <c r="B94" s="277"/>
      <c r="C94" s="278"/>
      <c r="D94" s="279"/>
      <c r="E94" s="37">
        <v>174</v>
      </c>
      <c r="F94" s="62" t="s">
        <v>223</v>
      </c>
      <c r="G94" s="62"/>
      <c r="H94" s="62"/>
      <c r="I94" s="62"/>
      <c r="J94" s="62"/>
      <c r="K94" s="62"/>
      <c r="L94" s="62"/>
      <c r="M94" s="63"/>
      <c r="N94" s="61" t="s">
        <v>224</v>
      </c>
      <c r="O94" s="62"/>
      <c r="P94" s="62"/>
      <c r="Q94" s="63"/>
      <c r="R94" s="64" t="s">
        <v>225</v>
      </c>
      <c r="S94" s="65"/>
      <c r="T94" s="66">
        <f>'[4]8(갑)'!AD70</f>
        <v>0</v>
      </c>
      <c r="U94" s="66"/>
      <c r="V94" s="66"/>
      <c r="W94" s="66"/>
      <c r="X94" s="66"/>
      <c r="Y94" s="261"/>
      <c r="Z94" s="262"/>
      <c r="AA94" s="262"/>
      <c r="AB94" s="262"/>
      <c r="AC94" s="262"/>
      <c r="AD94" s="263"/>
    </row>
    <row r="95" spans="2:35" ht="15.95" customHeight="1" x14ac:dyDescent="0.15">
      <c r="B95" s="277"/>
      <c r="C95" s="278"/>
      <c r="D95" s="279"/>
      <c r="E95" s="37">
        <v>175</v>
      </c>
      <c r="F95" s="98" t="s">
        <v>235</v>
      </c>
      <c r="G95" s="98"/>
      <c r="H95" s="98"/>
      <c r="I95" s="98"/>
      <c r="J95" s="98"/>
      <c r="K95" s="98"/>
      <c r="L95" s="98"/>
      <c r="M95" s="99"/>
      <c r="N95" s="61" t="s">
        <v>236</v>
      </c>
      <c r="O95" s="62"/>
      <c r="P95" s="62"/>
      <c r="Q95" s="63"/>
      <c r="R95" s="258" t="s">
        <v>238</v>
      </c>
      <c r="S95" s="258"/>
      <c r="T95" s="66">
        <f>'[4]8(갑)'!AD161</f>
        <v>0</v>
      </c>
      <c r="U95" s="66"/>
      <c r="V95" s="66"/>
      <c r="W95" s="66"/>
      <c r="X95" s="66"/>
      <c r="Y95" s="261"/>
      <c r="Z95" s="262"/>
      <c r="AA95" s="262"/>
      <c r="AB95" s="262"/>
      <c r="AC95" s="262"/>
      <c r="AD95" s="263"/>
    </row>
    <row r="96" spans="2:35" ht="16.5" customHeight="1" x14ac:dyDescent="0.15">
      <c r="B96" s="277"/>
      <c r="C96" s="278"/>
      <c r="D96" s="279"/>
      <c r="E96" s="37">
        <v>176</v>
      </c>
      <c r="F96" s="98" t="s">
        <v>262</v>
      </c>
      <c r="G96" s="98"/>
      <c r="H96" s="98"/>
      <c r="I96" s="98"/>
      <c r="J96" s="98"/>
      <c r="K96" s="98"/>
      <c r="L96" s="98"/>
      <c r="M96" s="99"/>
      <c r="N96" s="61" t="s">
        <v>237</v>
      </c>
      <c r="O96" s="62"/>
      <c r="P96" s="62"/>
      <c r="Q96" s="63"/>
      <c r="R96" s="64" t="s">
        <v>239</v>
      </c>
      <c r="S96" s="65"/>
      <c r="T96" s="66">
        <f>'[4]8(갑)'!AD162</f>
        <v>0</v>
      </c>
      <c r="U96" s="66"/>
      <c r="V96" s="66"/>
      <c r="W96" s="66"/>
      <c r="X96" s="66"/>
      <c r="Y96" s="261"/>
      <c r="Z96" s="262"/>
      <c r="AA96" s="262"/>
      <c r="AB96" s="262"/>
      <c r="AC96" s="262"/>
      <c r="AD96" s="263"/>
    </row>
    <row r="97" spans="1:31" ht="18.75" customHeight="1" x14ac:dyDescent="0.15">
      <c r="B97" s="277"/>
      <c r="C97" s="278"/>
      <c r="D97" s="279"/>
      <c r="E97" s="12">
        <v>177</v>
      </c>
      <c r="F97" s="287" t="s">
        <v>263</v>
      </c>
      <c r="G97" s="287"/>
      <c r="H97" s="287"/>
      <c r="I97" s="287"/>
      <c r="J97" s="287"/>
      <c r="K97" s="287"/>
      <c r="L97" s="287"/>
      <c r="M97" s="288"/>
      <c r="N97" s="61" t="s">
        <v>237</v>
      </c>
      <c r="O97" s="62"/>
      <c r="P97" s="62"/>
      <c r="Q97" s="63"/>
      <c r="R97" s="64" t="s">
        <v>265</v>
      </c>
      <c r="S97" s="65"/>
      <c r="T97" s="66">
        <f>'[4]8(갑)'!AD163</f>
        <v>0</v>
      </c>
      <c r="U97" s="66"/>
      <c r="V97" s="66"/>
      <c r="W97" s="66"/>
      <c r="X97" s="66"/>
      <c r="Y97" s="264"/>
      <c r="Z97" s="265"/>
      <c r="AA97" s="265"/>
      <c r="AB97" s="265"/>
      <c r="AC97" s="265"/>
      <c r="AD97" s="266"/>
    </row>
    <row r="98" spans="1:31" ht="21" customHeight="1" x14ac:dyDescent="0.15">
      <c r="B98" s="277"/>
      <c r="C98" s="278"/>
      <c r="D98" s="279"/>
      <c r="E98" s="42">
        <v>178</v>
      </c>
      <c r="F98" s="287" t="s">
        <v>264</v>
      </c>
      <c r="G98" s="287"/>
      <c r="H98" s="287"/>
      <c r="I98" s="287"/>
      <c r="J98" s="287"/>
      <c r="K98" s="287"/>
      <c r="L98" s="287"/>
      <c r="M98" s="288"/>
      <c r="N98" s="61" t="s">
        <v>237</v>
      </c>
      <c r="O98" s="62"/>
      <c r="P98" s="62"/>
      <c r="Q98" s="63"/>
      <c r="R98" s="64" t="s">
        <v>266</v>
      </c>
      <c r="S98" s="65"/>
      <c r="T98" s="66">
        <f>'[4]8(갑)'!AD164</f>
        <v>0</v>
      </c>
      <c r="U98" s="66"/>
      <c r="V98" s="66"/>
      <c r="W98" s="66"/>
      <c r="X98" s="66"/>
      <c r="Y98" s="39"/>
      <c r="Z98" s="39"/>
      <c r="AA98" s="39"/>
      <c r="AB98" s="39"/>
      <c r="AC98" s="39"/>
      <c r="AD98" s="40"/>
    </row>
    <row r="99" spans="1:31" ht="16.5" customHeight="1" x14ac:dyDescent="0.15">
      <c r="B99" s="277"/>
      <c r="C99" s="278"/>
      <c r="D99" s="279"/>
      <c r="E99" s="42">
        <v>179</v>
      </c>
      <c r="F99" s="287" t="s">
        <v>267</v>
      </c>
      <c r="G99" s="287"/>
      <c r="H99" s="287"/>
      <c r="I99" s="287"/>
      <c r="J99" s="287"/>
      <c r="K99" s="287"/>
      <c r="L99" s="287"/>
      <c r="M99" s="288"/>
      <c r="N99" s="289" t="s">
        <v>268</v>
      </c>
      <c r="O99" s="290"/>
      <c r="P99" s="290"/>
      <c r="Q99" s="291"/>
      <c r="R99" s="64" t="s">
        <v>269</v>
      </c>
      <c r="S99" s="65"/>
      <c r="T99" s="66">
        <f>'[4]8(갑)'!AD165</f>
        <v>0</v>
      </c>
      <c r="U99" s="66"/>
      <c r="V99" s="66"/>
      <c r="W99" s="66"/>
      <c r="X99" s="66"/>
      <c r="Y99" s="39"/>
      <c r="Z99" s="39"/>
      <c r="AA99" s="39"/>
      <c r="AB99" s="39"/>
      <c r="AC99" s="39"/>
      <c r="AD99" s="40"/>
    </row>
    <row r="100" spans="1:31" ht="20.100000000000001" customHeight="1" x14ac:dyDescent="0.15">
      <c r="B100" s="277"/>
      <c r="C100" s="278"/>
      <c r="D100" s="279"/>
      <c r="E100" s="42">
        <v>180</v>
      </c>
      <c r="F100" s="287" t="s">
        <v>272</v>
      </c>
      <c r="G100" s="287"/>
      <c r="H100" s="287"/>
      <c r="I100" s="287"/>
      <c r="J100" s="287"/>
      <c r="K100" s="287"/>
      <c r="L100" s="287"/>
      <c r="M100" s="288"/>
      <c r="N100" s="289" t="s">
        <v>268</v>
      </c>
      <c r="O100" s="290"/>
      <c r="P100" s="290"/>
      <c r="Q100" s="291"/>
      <c r="R100" s="64" t="s">
        <v>270</v>
      </c>
      <c r="S100" s="65"/>
      <c r="T100" s="66">
        <f>'[4]8(갑)'!AD166</f>
        <v>0</v>
      </c>
      <c r="U100" s="66"/>
      <c r="V100" s="66"/>
      <c r="W100" s="66"/>
      <c r="X100" s="66"/>
      <c r="Y100" s="39"/>
      <c r="Z100" s="39"/>
      <c r="AA100" s="39"/>
      <c r="AB100" s="39"/>
      <c r="AC100" s="39"/>
      <c r="AD100" s="40"/>
    </row>
    <row r="101" spans="1:31" ht="18" customHeight="1" x14ac:dyDescent="0.15">
      <c r="B101" s="277"/>
      <c r="C101" s="278"/>
      <c r="D101" s="279"/>
      <c r="E101" s="42">
        <v>181</v>
      </c>
      <c r="F101" s="287" t="s">
        <v>273</v>
      </c>
      <c r="G101" s="287"/>
      <c r="H101" s="287"/>
      <c r="I101" s="287"/>
      <c r="J101" s="287"/>
      <c r="K101" s="287"/>
      <c r="L101" s="287"/>
      <c r="M101" s="288"/>
      <c r="N101" s="289" t="s">
        <v>268</v>
      </c>
      <c r="O101" s="290"/>
      <c r="P101" s="290"/>
      <c r="Q101" s="291"/>
      <c r="R101" s="64" t="s">
        <v>271</v>
      </c>
      <c r="S101" s="65"/>
      <c r="T101" s="66">
        <f>'[4]8(갑)'!AD167</f>
        <v>0</v>
      </c>
      <c r="U101" s="66"/>
      <c r="V101" s="66"/>
      <c r="W101" s="66"/>
      <c r="X101" s="66"/>
      <c r="Y101" s="39"/>
      <c r="Z101" s="39"/>
      <c r="AA101" s="39"/>
      <c r="AB101" s="39"/>
      <c r="AC101" s="39"/>
      <c r="AD101" s="40"/>
    </row>
    <row r="102" spans="1:31" ht="19.5" customHeight="1" x14ac:dyDescent="0.15">
      <c r="B102" s="280"/>
      <c r="C102" s="281"/>
      <c r="D102" s="282"/>
      <c r="E102" s="12">
        <v>179</v>
      </c>
      <c r="F102" s="43"/>
      <c r="G102" s="43"/>
      <c r="H102" s="43"/>
      <c r="I102" s="43"/>
      <c r="J102" s="43"/>
      <c r="K102" s="43"/>
      <c r="L102" s="43"/>
      <c r="M102" s="43"/>
      <c r="N102" s="292"/>
      <c r="O102" s="293"/>
      <c r="P102" s="293"/>
      <c r="Q102" s="294"/>
      <c r="R102" s="64">
        <v>165</v>
      </c>
      <c r="S102" s="65"/>
      <c r="T102" s="66">
        <f>'[4]8(갑)'!AD168</f>
        <v>0</v>
      </c>
      <c r="U102" s="66"/>
      <c r="V102" s="66"/>
      <c r="W102" s="66"/>
      <c r="X102" s="66"/>
      <c r="Y102" s="39"/>
      <c r="Z102" s="39"/>
      <c r="AA102" s="39"/>
      <c r="AB102" s="39"/>
      <c r="AC102" s="39"/>
      <c r="AD102" s="40"/>
    </row>
    <row r="103" spans="1:31" ht="17.25" customHeight="1" x14ac:dyDescent="0.15">
      <c r="B103" s="136" t="s">
        <v>14</v>
      </c>
      <c r="C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213"/>
      <c r="S103" s="257"/>
      <c r="T103" s="75">
        <f>T27+SUM(T28:X102)</f>
        <v>0</v>
      </c>
      <c r="U103" s="76"/>
      <c r="V103" s="76"/>
      <c r="W103" s="76"/>
      <c r="X103" s="77"/>
      <c r="Y103" s="58" t="s">
        <v>107</v>
      </c>
      <c r="Z103" s="59"/>
      <c r="AA103" s="59"/>
      <c r="AB103" s="59"/>
      <c r="AC103" s="59"/>
      <c r="AD103" s="60"/>
    </row>
    <row r="104" spans="1:31" ht="29.25" customHeight="1" x14ac:dyDescent="0.1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</row>
    <row r="105" spans="1:31" ht="27" customHeight="1" x14ac:dyDescent="0.15">
      <c r="B105" s="13" t="s">
        <v>15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</row>
    <row r="106" spans="1:31" s="14" customFormat="1" ht="34.5" customHeight="1" x14ac:dyDescent="0.15">
      <c r="A106"/>
      <c r="B106" s="139" t="s">
        <v>16</v>
      </c>
      <c r="C106" s="48"/>
      <c r="D106" s="48"/>
      <c r="E106" s="49"/>
      <c r="F106" s="53" t="s">
        <v>17</v>
      </c>
      <c r="G106" s="54"/>
      <c r="H106" s="54"/>
      <c r="I106" s="53" t="s">
        <v>18</v>
      </c>
      <c r="J106" s="54"/>
      <c r="K106" s="54"/>
      <c r="L106" s="54"/>
      <c r="M106" s="54" t="s">
        <v>19</v>
      </c>
      <c r="N106" s="54"/>
      <c r="O106" s="54"/>
      <c r="P106" s="54"/>
      <c r="Q106" s="54"/>
      <c r="R106" s="54"/>
      <c r="S106" s="54"/>
      <c r="T106" s="44" t="s">
        <v>20</v>
      </c>
      <c r="U106" s="45"/>
      <c r="V106" s="45"/>
      <c r="W106" s="47" t="s">
        <v>21</v>
      </c>
      <c r="X106" s="48"/>
      <c r="Y106" s="48"/>
      <c r="Z106" s="49"/>
      <c r="AA106" s="53" t="s">
        <v>50</v>
      </c>
      <c r="AB106" s="54"/>
      <c r="AC106" s="54"/>
      <c r="AD106" s="55"/>
      <c r="AE106"/>
    </row>
    <row r="107" spans="1:31" s="14" customFormat="1" ht="34.5" customHeight="1" x14ac:dyDescent="0.15">
      <c r="A107"/>
      <c r="B107" s="140"/>
      <c r="C107" s="51"/>
      <c r="D107" s="51"/>
      <c r="E107" s="52"/>
      <c r="F107" s="56"/>
      <c r="G107" s="56"/>
      <c r="H107" s="56"/>
      <c r="I107" s="56"/>
      <c r="J107" s="56"/>
      <c r="K107" s="56"/>
      <c r="L107" s="56"/>
      <c r="M107" s="56" t="s">
        <v>22</v>
      </c>
      <c r="N107" s="56"/>
      <c r="O107" s="56"/>
      <c r="P107" s="56" t="s">
        <v>23</v>
      </c>
      <c r="Q107" s="56"/>
      <c r="R107" s="56"/>
      <c r="S107" s="56"/>
      <c r="T107" s="46"/>
      <c r="U107" s="46"/>
      <c r="V107" s="46"/>
      <c r="W107" s="50"/>
      <c r="X107" s="51"/>
      <c r="Y107" s="51"/>
      <c r="Z107" s="52"/>
      <c r="AA107" s="56"/>
      <c r="AB107" s="56"/>
      <c r="AC107" s="56"/>
      <c r="AD107" s="57"/>
    </row>
    <row r="108" spans="1:31" s="14" customFormat="1" ht="48.75" customHeight="1" x14ac:dyDescent="0.15">
      <c r="A108"/>
      <c r="B108" s="91"/>
      <c r="C108" s="89"/>
      <c r="D108" s="89"/>
      <c r="E108" s="90"/>
      <c r="F108" s="95"/>
      <c r="G108" s="56"/>
      <c r="H108" s="56"/>
      <c r="I108" s="135">
        <f>ROUNDDOWN(B108*F108,0)</f>
        <v>0</v>
      </c>
      <c r="J108" s="135"/>
      <c r="K108" s="135"/>
      <c r="L108" s="135"/>
      <c r="M108" s="81" t="s">
        <v>162</v>
      </c>
      <c r="N108" s="82"/>
      <c r="O108" s="83"/>
      <c r="P108" s="84"/>
      <c r="Q108" s="84"/>
      <c r="R108" s="84"/>
      <c r="S108" s="84"/>
      <c r="T108" s="87"/>
      <c r="U108" s="56"/>
      <c r="V108" s="56"/>
      <c r="W108" s="88"/>
      <c r="X108" s="89"/>
      <c r="Y108" s="89"/>
      <c r="Z108" s="90"/>
      <c r="AA108" s="85">
        <f>MAX(W108-I108,0)</f>
        <v>0</v>
      </c>
      <c r="AB108" s="85"/>
      <c r="AC108" s="85"/>
      <c r="AD108" s="86"/>
    </row>
    <row r="109" spans="1:31" s="14" customFormat="1" ht="34.5" customHeight="1" x14ac:dyDescent="0.15">
      <c r="A109"/>
      <c r="B109" s="136" t="s">
        <v>24</v>
      </c>
      <c r="C109" s="137"/>
      <c r="D109" s="137"/>
      <c r="E109" s="137"/>
      <c r="F109" s="137"/>
      <c r="G109" s="137"/>
      <c r="H109" s="138"/>
      <c r="I109" s="133"/>
      <c r="J109" s="133"/>
      <c r="K109" s="133"/>
      <c r="L109" s="133"/>
      <c r="M109" s="59" t="s">
        <v>24</v>
      </c>
      <c r="N109" s="59"/>
      <c r="O109" s="59"/>
      <c r="P109" s="59"/>
      <c r="Q109" s="59"/>
      <c r="R109" s="59"/>
      <c r="S109" s="59"/>
      <c r="T109" s="59"/>
      <c r="U109" s="59"/>
      <c r="V109" s="59"/>
      <c r="W109" s="78"/>
      <c r="X109" s="79"/>
      <c r="Y109" s="79"/>
      <c r="Z109" s="80"/>
      <c r="AA109" s="69"/>
      <c r="AB109" s="70"/>
      <c r="AC109" s="70"/>
      <c r="AD109" s="71"/>
    </row>
    <row r="110" spans="1:31" s="14" customFormat="1" ht="34.5" customHeight="1" x14ac:dyDescent="0.15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</row>
    <row r="111" spans="1:31" ht="33" customHeight="1" x14ac:dyDescent="0.15">
      <c r="A111" s="14"/>
      <c r="B111" s="13" t="s">
        <v>114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14"/>
    </row>
    <row r="112" spans="1:31" ht="36.75" customHeight="1" x14ac:dyDescent="0.15">
      <c r="A112" s="14"/>
      <c r="B112" s="107" t="s">
        <v>115</v>
      </c>
      <c r="C112" s="108"/>
      <c r="D112" s="108"/>
      <c r="E112" s="108"/>
      <c r="F112" s="108"/>
      <c r="G112" s="108"/>
      <c r="H112" s="108"/>
      <c r="I112" s="108"/>
      <c r="J112" s="108"/>
      <c r="K112" s="132" t="s">
        <v>1</v>
      </c>
      <c r="L112" s="132"/>
      <c r="M112" s="132"/>
      <c r="N112" s="132"/>
      <c r="O112" s="132" t="s">
        <v>116</v>
      </c>
      <c r="P112" s="132"/>
      <c r="Q112" s="132"/>
      <c r="R112" s="132"/>
      <c r="S112" s="132"/>
      <c r="T112" s="108" t="s">
        <v>117</v>
      </c>
      <c r="U112" s="108"/>
      <c r="V112" s="108"/>
      <c r="W112" s="108"/>
      <c r="X112" s="108"/>
      <c r="Y112" s="108"/>
      <c r="Z112" s="108"/>
      <c r="AA112" s="108"/>
      <c r="AB112" s="108"/>
      <c r="AC112" s="108"/>
      <c r="AD112" s="121"/>
    </row>
    <row r="113" spans="1:31" x14ac:dyDescent="0.15">
      <c r="A113" s="14"/>
      <c r="B113" s="106" t="s">
        <v>108</v>
      </c>
      <c r="C113" s="67"/>
      <c r="D113" s="67"/>
      <c r="E113" s="67"/>
      <c r="F113" s="67"/>
      <c r="G113" s="67"/>
      <c r="H113" s="67"/>
      <c r="I113" s="67"/>
      <c r="J113" s="67"/>
      <c r="K113" s="67" t="s">
        <v>109</v>
      </c>
      <c r="L113" s="67"/>
      <c r="M113" s="67"/>
      <c r="N113" s="67"/>
      <c r="O113" s="115"/>
      <c r="P113" s="115"/>
      <c r="Q113" s="115"/>
      <c r="R113" s="115"/>
      <c r="S113" s="115"/>
      <c r="T113" s="67" t="s">
        <v>118</v>
      </c>
      <c r="U113" s="67"/>
      <c r="V113" s="67"/>
      <c r="W113" s="67"/>
      <c r="X113" s="67"/>
      <c r="Y113" s="67"/>
      <c r="Z113" s="67"/>
      <c r="AA113" s="67"/>
      <c r="AB113" s="67"/>
      <c r="AC113" s="67"/>
      <c r="AD113" s="68"/>
    </row>
    <row r="114" spans="1:31" x14ac:dyDescent="0.15">
      <c r="A114" s="14"/>
      <c r="B114" s="119" t="s">
        <v>164</v>
      </c>
      <c r="C114" s="67"/>
      <c r="D114" s="67"/>
      <c r="E114" s="67"/>
      <c r="F114" s="67"/>
      <c r="G114" s="67"/>
      <c r="H114" s="67"/>
      <c r="I114" s="67"/>
      <c r="J114" s="67"/>
      <c r="K114" s="120" t="s">
        <v>155</v>
      </c>
      <c r="L114" s="67"/>
      <c r="M114" s="67"/>
      <c r="N114" s="67"/>
      <c r="O114" s="115"/>
      <c r="P114" s="115"/>
      <c r="Q114" s="115"/>
      <c r="R114" s="115"/>
      <c r="S114" s="115"/>
      <c r="T114" s="67" t="s">
        <v>118</v>
      </c>
      <c r="U114" s="67"/>
      <c r="V114" s="67"/>
      <c r="W114" s="67"/>
      <c r="X114" s="67"/>
      <c r="Y114" s="67"/>
      <c r="Z114" s="67"/>
      <c r="AA114" s="67"/>
      <c r="AB114" s="67"/>
      <c r="AC114" s="67"/>
      <c r="AD114" s="68"/>
    </row>
    <row r="115" spans="1:31" s="3" customFormat="1" x14ac:dyDescent="0.15">
      <c r="A115"/>
      <c r="B115" s="117" t="s">
        <v>245</v>
      </c>
      <c r="C115" s="114"/>
      <c r="D115" s="114"/>
      <c r="E115" s="114"/>
      <c r="F115" s="114"/>
      <c r="G115" s="114"/>
      <c r="H115" s="114"/>
      <c r="I115" s="114"/>
      <c r="J115" s="114"/>
      <c r="K115" s="114" t="s">
        <v>95</v>
      </c>
      <c r="L115" s="114"/>
      <c r="M115" s="114"/>
      <c r="N115" s="114"/>
      <c r="O115" s="115"/>
      <c r="P115" s="115"/>
      <c r="Q115" s="115"/>
      <c r="R115" s="115"/>
      <c r="S115" s="115"/>
      <c r="T115" s="114" t="s">
        <v>118</v>
      </c>
      <c r="U115" s="114"/>
      <c r="V115" s="114"/>
      <c r="W115" s="114"/>
      <c r="X115" s="114"/>
      <c r="Y115" s="114"/>
      <c r="Z115" s="114"/>
      <c r="AA115" s="114"/>
      <c r="AB115" s="114"/>
      <c r="AC115" s="114"/>
      <c r="AD115" s="118"/>
      <c r="AE115"/>
    </row>
    <row r="116" spans="1:31" s="3" customFormat="1" ht="15" customHeight="1" x14ac:dyDescent="0.15">
      <c r="A116"/>
      <c r="B116" s="112" t="s">
        <v>223</v>
      </c>
      <c r="C116" s="113"/>
      <c r="D116" s="113"/>
      <c r="E116" s="113"/>
      <c r="F116" s="113"/>
      <c r="G116" s="113"/>
      <c r="H116" s="113"/>
      <c r="I116" s="113"/>
      <c r="J116" s="113"/>
      <c r="K116" s="114" t="s">
        <v>225</v>
      </c>
      <c r="L116" s="114"/>
      <c r="M116" s="114"/>
      <c r="N116" s="114"/>
      <c r="O116" s="115"/>
      <c r="P116" s="115"/>
      <c r="Q116" s="115"/>
      <c r="R116" s="115"/>
      <c r="S116" s="115"/>
      <c r="T116" s="113" t="s">
        <v>246</v>
      </c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6"/>
    </row>
    <row r="117" spans="1:31" s="3" customFormat="1" ht="15.75" customHeight="1" x14ac:dyDescent="0.15">
      <c r="A117"/>
      <c r="B117" s="117" t="s">
        <v>244</v>
      </c>
      <c r="C117" s="114"/>
      <c r="D117" s="114"/>
      <c r="E117" s="114"/>
      <c r="F117" s="114"/>
      <c r="G117" s="114"/>
      <c r="H117" s="114"/>
      <c r="I117" s="114"/>
      <c r="J117" s="114"/>
      <c r="K117" s="114" t="s">
        <v>238</v>
      </c>
      <c r="L117" s="114"/>
      <c r="M117" s="114"/>
      <c r="N117" s="114"/>
      <c r="O117" s="115"/>
      <c r="P117" s="115"/>
      <c r="Q117" s="115"/>
      <c r="R117" s="115"/>
      <c r="S117" s="115"/>
      <c r="T117" s="114" t="s">
        <v>118</v>
      </c>
      <c r="U117" s="114"/>
      <c r="V117" s="114"/>
      <c r="W117" s="114"/>
      <c r="X117" s="114"/>
      <c r="Y117" s="114"/>
      <c r="Z117" s="114"/>
      <c r="AA117" s="114"/>
      <c r="AB117" s="114"/>
      <c r="AC117" s="114"/>
      <c r="AD117" s="118"/>
    </row>
    <row r="118" spans="1:31" s="3" customFormat="1" ht="15" customHeight="1" x14ac:dyDescent="0.15">
      <c r="A118"/>
      <c r="B118" s="106"/>
      <c r="C118" s="67"/>
      <c r="D118" s="67"/>
      <c r="E118" s="67"/>
      <c r="F118" s="67"/>
      <c r="G118" s="67"/>
      <c r="H118" s="67"/>
      <c r="I118" s="67"/>
      <c r="J118" s="67"/>
      <c r="K118" s="104"/>
      <c r="L118" s="104"/>
      <c r="M118" s="104"/>
      <c r="N118" s="104"/>
      <c r="O118" s="109"/>
      <c r="P118" s="109"/>
      <c r="Q118" s="109"/>
      <c r="R118" s="109"/>
      <c r="S118" s="109"/>
      <c r="T118" s="104"/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5"/>
    </row>
    <row r="119" spans="1:31" s="11" customFormat="1" ht="15" customHeight="1" x14ac:dyDescent="0.15">
      <c r="A119" s="1"/>
      <c r="B119" s="110" t="s">
        <v>119</v>
      </c>
      <c r="C119" s="111"/>
      <c r="D119" s="111"/>
      <c r="E119" s="111"/>
      <c r="F119" s="111"/>
      <c r="G119" s="111"/>
      <c r="H119" s="111"/>
      <c r="I119" s="111"/>
      <c r="J119" s="111"/>
      <c r="K119" s="102"/>
      <c r="L119" s="102"/>
      <c r="M119" s="102"/>
      <c r="N119" s="102"/>
      <c r="O119" s="131">
        <f>SUM(O113:S118)</f>
        <v>0</v>
      </c>
      <c r="P119" s="131"/>
      <c r="Q119" s="131"/>
      <c r="R119" s="131"/>
      <c r="S119" s="131"/>
      <c r="T119" s="102"/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3"/>
      <c r="AE119" s="3"/>
    </row>
    <row r="120" spans="1:31" s="11" customFormat="1" ht="15" customHeight="1" x14ac:dyDescent="0.1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5" t="s">
        <v>25</v>
      </c>
    </row>
    <row r="121" spans="1:31" s="11" customFormat="1" ht="15" customHeight="1" x14ac:dyDescent="0.15">
      <c r="A121" s="3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1" s="11" customFormat="1" ht="15" customHeight="1" x14ac:dyDescent="0.15">
      <c r="A122" s="3"/>
      <c r="B122" s="156" t="s">
        <v>38</v>
      </c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</row>
    <row r="123" spans="1:31" s="11" customFormat="1" ht="15" customHeight="1" x14ac:dyDescent="0.15">
      <c r="A123" s="3"/>
      <c r="B123" s="3" t="s">
        <v>39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</row>
    <row r="124" spans="1:31" s="11" customFormat="1" ht="15" customHeight="1" x14ac:dyDescent="0.15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</row>
    <row r="125" spans="1:31" x14ac:dyDescent="0.15">
      <c r="A125" s="11"/>
      <c r="B125" s="3"/>
      <c r="C125" s="157" t="s">
        <v>40</v>
      </c>
      <c r="D125" s="158"/>
      <c r="E125" s="158"/>
      <c r="F125" s="158"/>
      <c r="G125" s="158"/>
      <c r="H125" s="158"/>
      <c r="I125" s="158"/>
      <c r="J125" s="158"/>
      <c r="K125" s="158"/>
      <c r="L125" s="158"/>
      <c r="M125" s="159"/>
      <c r="N125" s="160">
        <f>'[5]3'!L55</f>
        <v>0.2</v>
      </c>
      <c r="O125" s="161"/>
      <c r="P125" s="161"/>
      <c r="Q125" s="161"/>
      <c r="R125" s="162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11"/>
    </row>
    <row r="126" spans="1:31" x14ac:dyDescent="0.15">
      <c r="A126" s="11"/>
      <c r="B126" s="3"/>
      <c r="C126" s="157" t="s">
        <v>41</v>
      </c>
      <c r="D126" s="158"/>
      <c r="E126" s="158"/>
      <c r="F126" s="158"/>
      <c r="G126" s="158"/>
      <c r="H126" s="158"/>
      <c r="I126" s="158"/>
      <c r="J126" s="158"/>
      <c r="K126" s="158"/>
      <c r="L126" s="158"/>
      <c r="M126" s="159"/>
      <c r="N126" s="163">
        <f>'[5]3'!L53</f>
        <v>1000000000</v>
      </c>
      <c r="O126" s="164"/>
      <c r="P126" s="164"/>
      <c r="Q126" s="164"/>
      <c r="R126" s="165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</row>
    <row r="127" spans="1:31" x14ac:dyDescent="0.15">
      <c r="A127" s="11"/>
      <c r="B127" s="11"/>
      <c r="C127" s="141" t="s">
        <v>42</v>
      </c>
      <c r="D127" s="142"/>
      <c r="E127" s="142"/>
      <c r="F127" s="142"/>
      <c r="G127" s="142"/>
      <c r="H127" s="142"/>
      <c r="I127" s="142"/>
      <c r="J127" s="142"/>
      <c r="K127" s="142"/>
      <c r="L127" s="142"/>
      <c r="M127" s="143"/>
      <c r="N127" s="163">
        <f>'[5]3'!L57</f>
        <v>180000000</v>
      </c>
      <c r="O127" s="164"/>
      <c r="P127" s="164"/>
      <c r="Q127" s="164"/>
      <c r="R127" s="165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</row>
    <row r="128" spans="1:31" x14ac:dyDescent="0.15">
      <c r="A128" s="11"/>
      <c r="B128" s="11"/>
      <c r="C128" s="141" t="s">
        <v>43</v>
      </c>
      <c r="D128" s="142"/>
      <c r="E128" s="142"/>
      <c r="F128" s="142"/>
      <c r="G128" s="142"/>
      <c r="H128" s="142"/>
      <c r="I128" s="142"/>
      <c r="J128" s="142"/>
      <c r="K128" s="142"/>
      <c r="L128" s="142"/>
      <c r="M128" s="143"/>
      <c r="N128" s="128">
        <f>SUM(T20:X24)</f>
        <v>0</v>
      </c>
      <c r="O128" s="129"/>
      <c r="P128" s="129"/>
      <c r="Q128" s="129"/>
      <c r="R128" s="130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</row>
    <row r="129" spans="2:30" x14ac:dyDescent="0.15">
      <c r="B129" s="11"/>
      <c r="C129" s="141" t="s">
        <v>44</v>
      </c>
      <c r="D129" s="142"/>
      <c r="E129" s="142"/>
      <c r="F129" s="142"/>
      <c r="G129" s="142"/>
      <c r="H129" s="142"/>
      <c r="I129" s="142"/>
      <c r="J129" s="142"/>
      <c r="K129" s="142"/>
      <c r="L129" s="142"/>
      <c r="M129" s="143"/>
      <c r="N129" s="128">
        <f>N126+N128</f>
        <v>1000000000</v>
      </c>
      <c r="O129" s="129"/>
      <c r="P129" s="129"/>
      <c r="Q129" s="129"/>
      <c r="R129" s="130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</row>
    <row r="130" spans="2:30" x14ac:dyDescent="0.15">
      <c r="B130" s="11"/>
      <c r="C130" s="141" t="s">
        <v>45</v>
      </c>
      <c r="D130" s="142"/>
      <c r="E130" s="142"/>
      <c r="F130" s="142"/>
      <c r="G130" s="142"/>
      <c r="H130" s="142"/>
      <c r="I130" s="142"/>
      <c r="J130" s="142"/>
      <c r="K130" s="142"/>
      <c r="L130" s="142"/>
      <c r="M130" s="143"/>
      <c r="N130" s="128">
        <f>IF(N125=0.1,N129*N125,IF(N129*12/[1]기본정보!F17&gt;200000000,((N129*12/[1]기본정보!F17-200000000)*20/100+20000000)*[1]기본정보!F17/12,N129*10/100))</f>
        <v>180000000</v>
      </c>
      <c r="O130" s="129"/>
      <c r="P130" s="129"/>
      <c r="Q130" s="129"/>
      <c r="R130" s="130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</row>
    <row r="131" spans="2:30" x14ac:dyDescent="0.15">
      <c r="B131" s="11"/>
      <c r="C131" s="141" t="s">
        <v>46</v>
      </c>
      <c r="D131" s="142"/>
      <c r="E131" s="142"/>
      <c r="F131" s="142"/>
      <c r="G131" s="142"/>
      <c r="H131" s="142"/>
      <c r="I131" s="142"/>
      <c r="J131" s="142"/>
      <c r="K131" s="142"/>
      <c r="L131" s="142"/>
      <c r="M131" s="143"/>
      <c r="N131" s="128">
        <f>N130-N127</f>
        <v>0</v>
      </c>
      <c r="O131" s="129"/>
      <c r="P131" s="129"/>
      <c r="Q131" s="129"/>
      <c r="R131" s="130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</row>
  </sheetData>
  <mergeCells count="432">
    <mergeCell ref="T98:X98"/>
    <mergeCell ref="T99:X99"/>
    <mergeCell ref="T100:X100"/>
    <mergeCell ref="T101:X101"/>
    <mergeCell ref="T102:X102"/>
    <mergeCell ref="R98:S98"/>
    <mergeCell ref="R99:S99"/>
    <mergeCell ref="R102:S102"/>
    <mergeCell ref="N100:Q100"/>
    <mergeCell ref="N101:Q101"/>
    <mergeCell ref="R100:S100"/>
    <mergeCell ref="R101:S101"/>
    <mergeCell ref="R83:S83"/>
    <mergeCell ref="F100:M100"/>
    <mergeCell ref="F101:M101"/>
    <mergeCell ref="N97:Q97"/>
    <mergeCell ref="N98:Q98"/>
    <mergeCell ref="N99:Q99"/>
    <mergeCell ref="N102:Q102"/>
    <mergeCell ref="F97:M97"/>
    <mergeCell ref="F98:M98"/>
    <mergeCell ref="F99:M99"/>
    <mergeCell ref="F88:M88"/>
    <mergeCell ref="B55:D102"/>
    <mergeCell ref="F60:M60"/>
    <mergeCell ref="N60:Q60"/>
    <mergeCell ref="F81:M81"/>
    <mergeCell ref="N81:Q81"/>
    <mergeCell ref="R81:S81"/>
    <mergeCell ref="T81:X81"/>
    <mergeCell ref="R60:S60"/>
    <mergeCell ref="T60:X60"/>
    <mergeCell ref="N88:Q88"/>
    <mergeCell ref="T65:X65"/>
    <mergeCell ref="T66:X66"/>
    <mergeCell ref="T62:X62"/>
    <mergeCell ref="R88:S88"/>
    <mergeCell ref="F91:M91"/>
    <mergeCell ref="N91:Q91"/>
    <mergeCell ref="R91:S91"/>
    <mergeCell ref="T91:X91"/>
    <mergeCell ref="T92:X92"/>
    <mergeCell ref="F76:M76"/>
    <mergeCell ref="N76:Q76"/>
    <mergeCell ref="R86:S86"/>
    <mergeCell ref="T86:X86"/>
    <mergeCell ref="T88:X88"/>
    <mergeCell ref="T95:X95"/>
    <mergeCell ref="Y55:AD97"/>
    <mergeCell ref="B20:D22"/>
    <mergeCell ref="R22:S22"/>
    <mergeCell ref="R26:S26"/>
    <mergeCell ref="T22:X22"/>
    <mergeCell ref="T26:X26"/>
    <mergeCell ref="B115:J115"/>
    <mergeCell ref="K115:N115"/>
    <mergeCell ref="O115:S115"/>
    <mergeCell ref="T115:AD115"/>
    <mergeCell ref="T96:X96"/>
    <mergeCell ref="T97:X97"/>
    <mergeCell ref="F62:M62"/>
    <mergeCell ref="F77:M77"/>
    <mergeCell ref="N75:Q75"/>
    <mergeCell ref="R75:S75"/>
    <mergeCell ref="T75:X75"/>
    <mergeCell ref="N78:Q78"/>
    <mergeCell ref="F74:M74"/>
    <mergeCell ref="F72:M72"/>
    <mergeCell ref="R70:S70"/>
    <mergeCell ref="F70:M70"/>
    <mergeCell ref="T70:X70"/>
    <mergeCell ref="T76:X76"/>
    <mergeCell ref="T74:X74"/>
    <mergeCell ref="F56:M56"/>
    <mergeCell ref="T73:X73"/>
    <mergeCell ref="F75:M75"/>
    <mergeCell ref="R62:S62"/>
    <mergeCell ref="R64:S64"/>
    <mergeCell ref="R72:S72"/>
    <mergeCell ref="R68:S68"/>
    <mergeCell ref="R67:S67"/>
    <mergeCell ref="F64:M64"/>
    <mergeCell ref="T69:X69"/>
    <mergeCell ref="F67:M67"/>
    <mergeCell ref="N67:Q67"/>
    <mergeCell ref="N68:Q68"/>
    <mergeCell ref="N72:Q72"/>
    <mergeCell ref="N73:Q73"/>
    <mergeCell ref="T33:X33"/>
    <mergeCell ref="T47:X47"/>
    <mergeCell ref="T55:X55"/>
    <mergeCell ref="N57:Q57"/>
    <mergeCell ref="R57:S57"/>
    <mergeCell ref="N55:Q55"/>
    <mergeCell ref="N47:Q47"/>
    <mergeCell ref="N64:Q64"/>
    <mergeCell ref="T29:X29"/>
    <mergeCell ref="N29:Q29"/>
    <mergeCell ref="R29:S29"/>
    <mergeCell ref="T43:X43"/>
    <mergeCell ref="T40:X40"/>
    <mergeCell ref="T37:X37"/>
    <mergeCell ref="T35:X35"/>
    <mergeCell ref="T31:X31"/>
    <mergeCell ref="T32:X32"/>
    <mergeCell ref="T36:X36"/>
    <mergeCell ref="T44:X44"/>
    <mergeCell ref="R45:S45"/>
    <mergeCell ref="R42:S42"/>
    <mergeCell ref="R61:S61"/>
    <mergeCell ref="R55:S55"/>
    <mergeCell ref="R56:S56"/>
    <mergeCell ref="F29:M29"/>
    <mergeCell ref="F30:M30"/>
    <mergeCell ref="N30:Q30"/>
    <mergeCell ref="R37:S37"/>
    <mergeCell ref="R34:S34"/>
    <mergeCell ref="N36:Q36"/>
    <mergeCell ref="R31:S31"/>
    <mergeCell ref="R32:S32"/>
    <mergeCell ref="R36:S36"/>
    <mergeCell ref="N35:Q35"/>
    <mergeCell ref="N34:Q34"/>
    <mergeCell ref="F36:M36"/>
    <mergeCell ref="F37:M37"/>
    <mergeCell ref="F31:M31"/>
    <mergeCell ref="F34:M34"/>
    <mergeCell ref="R30:S30"/>
    <mergeCell ref="R35:S35"/>
    <mergeCell ref="R33:S33"/>
    <mergeCell ref="N37:Q37"/>
    <mergeCell ref="N23:Q23"/>
    <mergeCell ref="N20:Q20"/>
    <mergeCell ref="R20:S20"/>
    <mergeCell ref="R23:S23"/>
    <mergeCell ref="N25:Q25"/>
    <mergeCell ref="Y23:AD25"/>
    <mergeCell ref="F28:M28"/>
    <mergeCell ref="N28:Q28"/>
    <mergeCell ref="R28:S28"/>
    <mergeCell ref="T24:X24"/>
    <mergeCell ref="R25:S25"/>
    <mergeCell ref="R27:S27"/>
    <mergeCell ref="Y27:AD27"/>
    <mergeCell ref="T27:X27"/>
    <mergeCell ref="T28:X28"/>
    <mergeCell ref="T21:X21"/>
    <mergeCell ref="F20:M20"/>
    <mergeCell ref="F44:M44"/>
    <mergeCell ref="N44:Q44"/>
    <mergeCell ref="F46:M46"/>
    <mergeCell ref="N46:Q46"/>
    <mergeCell ref="R46:S46"/>
    <mergeCell ref="Y28:AD54"/>
    <mergeCell ref="C10:K10"/>
    <mergeCell ref="B12:AD12"/>
    <mergeCell ref="T20:X20"/>
    <mergeCell ref="R19:S19"/>
    <mergeCell ref="Z15:AD15"/>
    <mergeCell ref="V16:Y16"/>
    <mergeCell ref="Z16:AD16"/>
    <mergeCell ref="B18:AD18"/>
    <mergeCell ref="B15:C16"/>
    <mergeCell ref="D15:G16"/>
    <mergeCell ref="N19:Q19"/>
    <mergeCell ref="T19:X19"/>
    <mergeCell ref="Y19:AD19"/>
    <mergeCell ref="Y20:AD21"/>
    <mergeCell ref="F21:M21"/>
    <mergeCell ref="N21:Q21"/>
    <mergeCell ref="R21:S21"/>
    <mergeCell ref="N39:Q39"/>
    <mergeCell ref="B5:AD5"/>
    <mergeCell ref="C7:K7"/>
    <mergeCell ref="C8:K8"/>
    <mergeCell ref="C9:K9"/>
    <mergeCell ref="L7:T7"/>
    <mergeCell ref="U7:AC7"/>
    <mergeCell ref="L8:T8"/>
    <mergeCell ref="B28:D47"/>
    <mergeCell ref="N31:Q31"/>
    <mergeCell ref="F35:M35"/>
    <mergeCell ref="F43:M43"/>
    <mergeCell ref="N24:Q24"/>
    <mergeCell ref="F25:M25"/>
    <mergeCell ref="F33:M33"/>
    <mergeCell ref="N33:Q33"/>
    <mergeCell ref="F45:M45"/>
    <mergeCell ref="N45:Q45"/>
    <mergeCell ref="B27:M27"/>
    <mergeCell ref="N27:Q27"/>
    <mergeCell ref="T25:X25"/>
    <mergeCell ref="H15:U16"/>
    <mergeCell ref="V15:Y15"/>
    <mergeCell ref="T23:X23"/>
    <mergeCell ref="T30:X30"/>
    <mergeCell ref="C131:M131"/>
    <mergeCell ref="N131:R131"/>
    <mergeCell ref="C129:M129"/>
    <mergeCell ref="N129:R129"/>
    <mergeCell ref="C130:M130"/>
    <mergeCell ref="N130:R130"/>
    <mergeCell ref="R40:S40"/>
    <mergeCell ref="N80:Q80"/>
    <mergeCell ref="B19:D19"/>
    <mergeCell ref="E19:M19"/>
    <mergeCell ref="R24:S24"/>
    <mergeCell ref="F24:M24"/>
    <mergeCell ref="B23:D25"/>
    <mergeCell ref="F23:M23"/>
    <mergeCell ref="C127:M127"/>
    <mergeCell ref="B122:R122"/>
    <mergeCell ref="C125:M125"/>
    <mergeCell ref="N125:R125"/>
    <mergeCell ref="C126:M126"/>
    <mergeCell ref="N126:R126"/>
    <mergeCell ref="F32:M32"/>
    <mergeCell ref="N127:R127"/>
    <mergeCell ref="N32:Q32"/>
    <mergeCell ref="C128:M128"/>
    <mergeCell ref="B106:E107"/>
    <mergeCell ref="F71:M71"/>
    <mergeCell ref="F68:M68"/>
    <mergeCell ref="T56:X56"/>
    <mergeCell ref="T72:X72"/>
    <mergeCell ref="T58:X58"/>
    <mergeCell ref="N71:Q71"/>
    <mergeCell ref="R71:S71"/>
    <mergeCell ref="N62:Q62"/>
    <mergeCell ref="T64:X64"/>
    <mergeCell ref="R79:S79"/>
    <mergeCell ref="N83:Q83"/>
    <mergeCell ref="F85:M85"/>
    <mergeCell ref="F84:M84"/>
    <mergeCell ref="T79:X79"/>
    <mergeCell ref="T67:X67"/>
    <mergeCell ref="F86:M86"/>
    <mergeCell ref="N86:Q86"/>
    <mergeCell ref="T85:X85"/>
    <mergeCell ref="N56:Q56"/>
    <mergeCell ref="R78:S78"/>
    <mergeCell ref="T78:X78"/>
    <mergeCell ref="R76:S76"/>
    <mergeCell ref="N82:Q82"/>
    <mergeCell ref="N128:R128"/>
    <mergeCell ref="F106:H107"/>
    <mergeCell ref="I106:L107"/>
    <mergeCell ref="O119:S119"/>
    <mergeCell ref="K112:N112"/>
    <mergeCell ref="O112:S112"/>
    <mergeCell ref="I109:L109"/>
    <mergeCell ref="F83:M83"/>
    <mergeCell ref="F90:M90"/>
    <mergeCell ref="F92:M92"/>
    <mergeCell ref="F93:M93"/>
    <mergeCell ref="N90:Q90"/>
    <mergeCell ref="N92:Q92"/>
    <mergeCell ref="N93:Q93"/>
    <mergeCell ref="R90:S90"/>
    <mergeCell ref="R92:S92"/>
    <mergeCell ref="R93:S93"/>
    <mergeCell ref="N87:Q87"/>
    <mergeCell ref="R87:S87"/>
    <mergeCell ref="R84:S84"/>
    <mergeCell ref="R85:S85"/>
    <mergeCell ref="F95:M95"/>
    <mergeCell ref="I108:L108"/>
    <mergeCell ref="B109:H109"/>
    <mergeCell ref="T39:X39"/>
    <mergeCell ref="R39:S39"/>
    <mergeCell ref="N38:Q38"/>
    <mergeCell ref="N66:Q66"/>
    <mergeCell ref="T34:X34"/>
    <mergeCell ref="T38:X38"/>
    <mergeCell ref="T45:X45"/>
    <mergeCell ref="R41:S41"/>
    <mergeCell ref="N42:Q42"/>
    <mergeCell ref="N41:Q41"/>
    <mergeCell ref="T42:X42"/>
    <mergeCell ref="N52:Q52"/>
    <mergeCell ref="N53:Q53"/>
    <mergeCell ref="R43:S43"/>
    <mergeCell ref="N40:Q40"/>
    <mergeCell ref="T57:X57"/>
    <mergeCell ref="T63:X63"/>
    <mergeCell ref="T46:X46"/>
    <mergeCell ref="N43:Q43"/>
    <mergeCell ref="T41:X41"/>
    <mergeCell ref="R58:S58"/>
    <mergeCell ref="N58:Q58"/>
    <mergeCell ref="T59:X59"/>
    <mergeCell ref="T48:X48"/>
    <mergeCell ref="R48:S48"/>
    <mergeCell ref="R49:S49"/>
    <mergeCell ref="R50:S50"/>
    <mergeCell ref="R51:S51"/>
    <mergeCell ref="R52:S52"/>
    <mergeCell ref="R53:S53"/>
    <mergeCell ref="R54:S54"/>
    <mergeCell ref="N54:Q54"/>
    <mergeCell ref="F57:M57"/>
    <mergeCell ref="F48:M48"/>
    <mergeCell ref="F49:M49"/>
    <mergeCell ref="F50:M50"/>
    <mergeCell ref="F51:M51"/>
    <mergeCell ref="F52:M52"/>
    <mergeCell ref="F53:M53"/>
    <mergeCell ref="F54:M54"/>
    <mergeCell ref="N48:Q48"/>
    <mergeCell ref="N49:Q49"/>
    <mergeCell ref="N50:Q50"/>
    <mergeCell ref="N51:Q51"/>
    <mergeCell ref="F40:M40"/>
    <mergeCell ref="F38:M38"/>
    <mergeCell ref="F42:M42"/>
    <mergeCell ref="R44:S44"/>
    <mergeCell ref="R47:S47"/>
    <mergeCell ref="R38:S38"/>
    <mergeCell ref="N70:Q70"/>
    <mergeCell ref="F58:M58"/>
    <mergeCell ref="F61:M61"/>
    <mergeCell ref="N61:Q61"/>
    <mergeCell ref="F69:M69"/>
    <mergeCell ref="N69:Q69"/>
    <mergeCell ref="R69:S69"/>
    <mergeCell ref="F47:M47"/>
    <mergeCell ref="F59:M59"/>
    <mergeCell ref="N59:Q59"/>
    <mergeCell ref="R59:S59"/>
    <mergeCell ref="F66:M66"/>
    <mergeCell ref="R65:S65"/>
    <mergeCell ref="R66:S66"/>
    <mergeCell ref="F65:M65"/>
    <mergeCell ref="N65:Q65"/>
    <mergeCell ref="F39:M39"/>
    <mergeCell ref="F41:M41"/>
    <mergeCell ref="T119:AD119"/>
    <mergeCell ref="T118:AD118"/>
    <mergeCell ref="B118:J118"/>
    <mergeCell ref="B112:J112"/>
    <mergeCell ref="B113:J113"/>
    <mergeCell ref="K118:N118"/>
    <mergeCell ref="O118:S118"/>
    <mergeCell ref="B119:J119"/>
    <mergeCell ref="K119:N119"/>
    <mergeCell ref="B116:J116"/>
    <mergeCell ref="K116:N116"/>
    <mergeCell ref="O116:S116"/>
    <mergeCell ref="T116:AD116"/>
    <mergeCell ref="B117:J117"/>
    <mergeCell ref="K117:N117"/>
    <mergeCell ref="O117:S117"/>
    <mergeCell ref="T117:AD117"/>
    <mergeCell ref="B114:J114"/>
    <mergeCell ref="K114:N114"/>
    <mergeCell ref="O114:S114"/>
    <mergeCell ref="T114:AD114"/>
    <mergeCell ref="T112:AD112"/>
    <mergeCell ref="K113:N113"/>
    <mergeCell ref="O113:S113"/>
    <mergeCell ref="B108:E108"/>
    <mergeCell ref="M107:O107"/>
    <mergeCell ref="P107:S107"/>
    <mergeCell ref="M106:S106"/>
    <mergeCell ref="F79:M79"/>
    <mergeCell ref="N79:Q79"/>
    <mergeCell ref="F80:M80"/>
    <mergeCell ref="F82:M82"/>
    <mergeCell ref="F73:M73"/>
    <mergeCell ref="F78:M78"/>
    <mergeCell ref="N85:Q85"/>
    <mergeCell ref="F108:H108"/>
    <mergeCell ref="F87:M87"/>
    <mergeCell ref="R77:S77"/>
    <mergeCell ref="R73:S73"/>
    <mergeCell ref="R74:S74"/>
    <mergeCell ref="F96:M96"/>
    <mergeCell ref="N96:Q96"/>
    <mergeCell ref="R96:S96"/>
    <mergeCell ref="R97:S97"/>
    <mergeCell ref="F89:M89"/>
    <mergeCell ref="N89:Q89"/>
    <mergeCell ref="R89:S89"/>
    <mergeCell ref="F94:M94"/>
    <mergeCell ref="T113:AD113"/>
    <mergeCell ref="T82:X82"/>
    <mergeCell ref="AA109:AD109"/>
    <mergeCell ref="T49:X49"/>
    <mergeCell ref="T50:X50"/>
    <mergeCell ref="T51:X51"/>
    <mergeCell ref="T52:X52"/>
    <mergeCell ref="T53:X53"/>
    <mergeCell ref="T54:X54"/>
    <mergeCell ref="T103:X103"/>
    <mergeCell ref="T71:X71"/>
    <mergeCell ref="T68:X68"/>
    <mergeCell ref="M109:V109"/>
    <mergeCell ref="W109:Z109"/>
    <mergeCell ref="M108:O108"/>
    <mergeCell ref="P108:S108"/>
    <mergeCell ref="AA108:AD108"/>
    <mergeCell ref="T108:V108"/>
    <mergeCell ref="W108:Z108"/>
    <mergeCell ref="F55:M55"/>
    <mergeCell ref="F63:M63"/>
    <mergeCell ref="N63:Q63"/>
    <mergeCell ref="R63:S63"/>
    <mergeCell ref="T61:X61"/>
    <mergeCell ref="T106:V107"/>
    <mergeCell ref="W106:Z107"/>
    <mergeCell ref="AA106:AD107"/>
    <mergeCell ref="Y103:AD103"/>
    <mergeCell ref="N74:Q74"/>
    <mergeCell ref="N94:Q94"/>
    <mergeCell ref="R94:S94"/>
    <mergeCell ref="T94:X94"/>
    <mergeCell ref="T93:X93"/>
    <mergeCell ref="T83:X83"/>
    <mergeCell ref="T84:X84"/>
    <mergeCell ref="T77:X77"/>
    <mergeCell ref="R82:S82"/>
    <mergeCell ref="N77:Q77"/>
    <mergeCell ref="N84:Q84"/>
    <mergeCell ref="T80:X80"/>
    <mergeCell ref="R80:S80"/>
    <mergeCell ref="T90:X90"/>
    <mergeCell ref="T87:X87"/>
    <mergeCell ref="T89:X89"/>
    <mergeCell ref="B103:Q103"/>
    <mergeCell ref="R103:S103"/>
    <mergeCell ref="N95:Q95"/>
    <mergeCell ref="R95:S95"/>
  </mergeCells>
  <phoneticPr fontId="3" type="noConversion"/>
  <hyperlinks>
    <hyperlink ref="C7:K7" r:id="rId1" tooltip="법인세법시행규칙 별지 제6호" display="비과세소득명세서"/>
    <hyperlink ref="L7:T7" r:id="rId2" tooltip="법인세법시행규칙 별지 제7호" display="소득공제조정명세서"/>
    <hyperlink ref="U7:AC7" r:id="rId3" tooltip="법인세법시행규칙 별지 제8호(갑)" display="공제감면 추가납부세액합계표(갑)"/>
    <hyperlink ref="C8:K8" r:id="rId4" tooltip="법인세법시행규칙 별지 제12호" display="농특세 과세표준 및 세액조정계산서"/>
    <hyperlink ref="L8:S8" r:id="rId5" display="표준손익계산서(일반법인용)"/>
    <hyperlink ref="L8:T8" r:id="rId6" tooltip="법인세법시행규칙 별지 제3호" display="법인세 과세표준 및 세액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1" orientation="portrait" blackAndWhite="1" r:id="rId7"/>
  <headerFooter alignWithMargins="0"/>
  <rowBreaks count="1" manualBreakCount="1">
    <brk id="99" max="29" man="1"/>
  </rowBreaks>
  <drawing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13</vt:lpstr>
      <vt:lpstr>'13'!Print_Area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2017-02-20T06:53:47Z</cp:lastPrinted>
  <dcterms:created xsi:type="dcterms:W3CDTF">2006-07-21T07:00:55Z</dcterms:created>
  <dcterms:modified xsi:type="dcterms:W3CDTF">2023-03-17T08:16:09Z</dcterms:modified>
</cp:coreProperties>
</file>