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10의2(갑)" sheetId="1" r:id="rId1"/>
    <sheet name="별지1" sheetId="7" r:id="rId2"/>
    <sheet name="별지2" sheetId="8" r:id="rId3"/>
    <sheet name="별지3" sheetId="9" r:id="rId4"/>
    <sheet name="별지4" sheetId="10" r:id="rId5"/>
    <sheet name="별지5" sheetId="11" r:id="rId6"/>
  </sheets>
  <externalReferences>
    <externalReference r:id="rId7"/>
    <externalReference r:id="rId8"/>
    <externalReference r:id="rId9"/>
  </externalReferences>
  <definedNames>
    <definedName name="_xlnm.Print_Area" localSheetId="0">'10의2(갑)'!$B$12:$Y$34</definedName>
    <definedName name="_xlnm.Print_Area" localSheetId="2">별지2!$A$12:$Y$33</definedName>
    <definedName name="_xlnm.Print_Area" localSheetId="3">별지3!$A$12:$Y$33</definedName>
    <definedName name="_xlnm.Print_Area" localSheetId="4">별지4!$A$12:$Y$33</definedName>
    <definedName name="_xlnm.Print_Area" localSheetId="5">별지5!$A$12:$Y$33</definedName>
  </definedNames>
  <calcPr calcId="145621"/>
</workbook>
</file>

<file path=xl/calcChain.xml><?xml version="1.0" encoding="utf-8"?>
<calcChain xmlns="http://schemas.openxmlformats.org/spreadsheetml/2006/main">
  <c r="P32" i="1" l="1"/>
  <c r="P31" i="1"/>
  <c r="P30" i="1"/>
  <c r="P29" i="1"/>
  <c r="P28" i="1"/>
  <c r="P27" i="1"/>
  <c r="V13" i="1"/>
  <c r="D13" i="1"/>
  <c r="H29" i="11" l="1"/>
  <c r="H31" i="10"/>
  <c r="H29" i="10"/>
  <c r="H29" i="9"/>
  <c r="H26" i="9"/>
  <c r="H30" i="8"/>
  <c r="H29" i="8"/>
  <c r="H26" i="8"/>
  <c r="H30" i="7"/>
  <c r="H28" i="7"/>
  <c r="H30" i="1"/>
  <c r="H31" i="1"/>
  <c r="H27" i="1"/>
  <c r="H28" i="1"/>
  <c r="H29" i="1"/>
  <c r="H32" i="1"/>
  <c r="B28" i="1"/>
  <c r="B29" i="1"/>
  <c r="B30" i="1"/>
  <c r="B31" i="1"/>
  <c r="B32" i="1"/>
  <c r="B27" i="1"/>
  <c r="H27" i="11"/>
  <c r="H28" i="11"/>
  <c r="H30" i="11"/>
  <c r="H31" i="11"/>
  <c r="B27" i="11"/>
  <c r="P27" i="11" s="1"/>
  <c r="B28" i="11"/>
  <c r="B29" i="11"/>
  <c r="B30" i="11"/>
  <c r="P30" i="11" s="1"/>
  <c r="B31" i="11"/>
  <c r="P31" i="11" s="1"/>
  <c r="H26" i="11"/>
  <c r="B26" i="11"/>
  <c r="H28" i="10"/>
  <c r="P28" i="10" s="1"/>
  <c r="H30" i="10"/>
  <c r="B27" i="10"/>
  <c r="B28" i="10"/>
  <c r="B29" i="10"/>
  <c r="P29" i="10" s="1"/>
  <c r="B30" i="10"/>
  <c r="P30" i="10" s="1"/>
  <c r="B31" i="10"/>
  <c r="H26" i="10"/>
  <c r="B26" i="10"/>
  <c r="H27" i="9"/>
  <c r="H32" i="9" s="1"/>
  <c r="H28" i="9"/>
  <c r="H30" i="9"/>
  <c r="H31" i="9"/>
  <c r="B27" i="9"/>
  <c r="P27" i="9" s="1"/>
  <c r="B28" i="9"/>
  <c r="B29" i="9"/>
  <c r="B30" i="9"/>
  <c r="P30" i="9" s="1"/>
  <c r="B31" i="9"/>
  <c r="P31" i="9" s="1"/>
  <c r="B26" i="9"/>
  <c r="H27" i="8"/>
  <c r="H28" i="8"/>
  <c r="P28" i="8" s="1"/>
  <c r="H31" i="8"/>
  <c r="B27" i="8"/>
  <c r="B28" i="8"/>
  <c r="B29" i="8"/>
  <c r="P29" i="8" s="1"/>
  <c r="B30" i="8"/>
  <c r="P30" i="8" s="1"/>
  <c r="B31" i="8"/>
  <c r="B26" i="8"/>
  <c r="B26" i="7"/>
  <c r="H27" i="7"/>
  <c r="P27" i="7" s="1"/>
  <c r="H29" i="7"/>
  <c r="H31" i="7"/>
  <c r="B27" i="7"/>
  <c r="B28" i="7"/>
  <c r="P28" i="7" s="1"/>
  <c r="B29" i="7"/>
  <c r="B30" i="7"/>
  <c r="B31" i="7"/>
  <c r="P31" i="7" s="1"/>
  <c r="U15" i="11"/>
  <c r="V13" i="11"/>
  <c r="D13" i="11"/>
  <c r="P26" i="10"/>
  <c r="U15" i="10"/>
  <c r="V13" i="10"/>
  <c r="D13" i="10"/>
  <c r="P29" i="9"/>
  <c r="P28" i="9"/>
  <c r="U15" i="9"/>
  <c r="V13" i="9"/>
  <c r="D13" i="9"/>
  <c r="U15" i="8"/>
  <c r="V13" i="8"/>
  <c r="D13" i="8"/>
  <c r="P29" i="7"/>
  <c r="U15" i="7"/>
  <c r="V13" i="7"/>
  <c r="D13" i="7"/>
  <c r="P26" i="8" l="1"/>
  <c r="P26" i="11"/>
  <c r="H33" i="1"/>
  <c r="P30" i="7"/>
  <c r="P29" i="11"/>
  <c r="P33" i="1"/>
  <c r="P26" i="9"/>
  <c r="P31" i="8"/>
  <c r="P27" i="8"/>
  <c r="P28" i="11"/>
  <c r="U17" i="8"/>
  <c r="U17" i="7"/>
  <c r="U17" i="9"/>
  <c r="U17" i="11"/>
  <c r="U18" i="10"/>
  <c r="U18" i="9"/>
  <c r="U18" i="7"/>
  <c r="U18" i="11"/>
  <c r="U18" i="8"/>
  <c r="U18" i="1"/>
  <c r="U19" i="1"/>
  <c r="U16" i="9"/>
  <c r="U16" i="8"/>
  <c r="U16" i="7"/>
  <c r="U16" i="11"/>
  <c r="U16" i="10"/>
  <c r="H32" i="11"/>
  <c r="H26" i="7"/>
  <c r="H32" i="7" s="1"/>
  <c r="U17" i="1"/>
  <c r="U16" i="1"/>
  <c r="H32" i="8"/>
  <c r="H27" i="10"/>
  <c r="H32" i="10" s="1"/>
  <c r="P31" i="10"/>
  <c r="U17" i="10"/>
  <c r="P32" i="9"/>
  <c r="P32" i="8" l="1"/>
  <c r="P32" i="11"/>
  <c r="P26" i="7"/>
  <c r="P32" i="7" s="1"/>
  <c r="U20" i="9"/>
  <c r="U20" i="8"/>
  <c r="U19" i="9"/>
  <c r="U20" i="7"/>
  <c r="U19" i="7"/>
  <c r="U19" i="8"/>
  <c r="U21" i="8" s="1"/>
  <c r="U23" i="8" s="1"/>
  <c r="U19" i="11"/>
  <c r="U21" i="1"/>
  <c r="U20" i="11"/>
  <c r="U20" i="1"/>
  <c r="U20" i="10"/>
  <c r="U19" i="10"/>
  <c r="P27" i="10"/>
  <c r="P32" i="10" s="1"/>
  <c r="U21" i="9" l="1"/>
  <c r="U23" i="9" s="1"/>
  <c r="U21" i="7"/>
  <c r="U23" i="7" s="1"/>
  <c r="U21" i="11"/>
  <c r="U23" i="11" s="1"/>
  <c r="U21" i="10"/>
  <c r="U23" i="10" s="1"/>
  <c r="U22" i="1"/>
  <c r="U24" i="1" s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3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6.xml><?xml version="1.0" encoding="utf-8"?>
<comments xmlns="http://schemas.openxmlformats.org/spreadsheetml/2006/main">
  <authors>
    <author>이병진</author>
    <author>박상윤</author>
  </authors>
  <commentList>
    <comment ref="H13" author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<sst xmlns="http://schemas.openxmlformats.org/spreadsheetml/2006/main" count="162" uniqueCount="30">
  <si>
    <t>(앞   쪽)</t>
    <phoneticPr fontId="7" type="noConversion"/>
  </si>
  <si>
    <t>사업
연도</t>
    <phoneticPr fontId="7" type="noConversion"/>
  </si>
  <si>
    <t>국외지배주주에게 지급하는
이자에 대한 조정명세서(갑)</t>
    <phoneticPr fontId="7" type="noConversion"/>
  </si>
  <si>
    <t>법인명</t>
    <phoneticPr fontId="7" type="noConversion"/>
  </si>
  <si>
    <t>납입
자본</t>
    <phoneticPr fontId="7" type="noConversion"/>
  </si>
  <si>
    <t xml:space="preserve">  2. 손금불산입액의 계산</t>
    <phoneticPr fontId="7" type="noConversion"/>
  </si>
  <si>
    <t>210㎜×297㎜</t>
    <phoneticPr fontId="7" type="noConversion"/>
  </si>
  <si>
    <t>※ 관련서식</t>
    <phoneticPr fontId="7" type="noConversion"/>
  </si>
  <si>
    <t>국외지배주주 지급이자 조정명세서(을)</t>
    <phoneticPr fontId="7" type="noConversion"/>
  </si>
  <si>
    <t>국외지배주주 지급이자 조정명세서(병)</t>
    <phoneticPr fontId="7" type="noConversion"/>
  </si>
  <si>
    <t>외국은행지배주주 차입적수계산명세서</t>
    <phoneticPr fontId="7" type="noConversion"/>
  </si>
  <si>
    <t>• 국조별지 10호의2(병)서식의 내용을 불러오기하여 ④ㆍ⑤ㆍ⑥ㆍ⑦란에 각각 표시합니다.</t>
    <phoneticPr fontId="7" type="noConversion"/>
  </si>
  <si>
    <r>
      <t>[별지 제10호의</t>
    </r>
    <r>
      <rPr>
        <sz val="9"/>
        <rFont val="굴림"/>
        <family val="3"/>
        <charset val="129"/>
      </rPr>
      <t xml:space="preserve"> 2</t>
    </r>
    <r>
      <rPr>
        <sz val="9"/>
        <rFont val="굴림"/>
        <family val="3"/>
        <charset val="129"/>
      </rPr>
      <t xml:space="preserve"> 서식(갑)] (20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7" type="noConversion"/>
  </si>
  <si>
    <t xml:space="preserve">  1. 초과적수의 계산</t>
    <phoneticPr fontId="7" type="noConversion"/>
  </si>
  <si>
    <t xml:space="preserve">  ③ 내국법인의 총납입자본 적수</t>
    <phoneticPr fontId="7" type="noConversion"/>
  </si>
  <si>
    <t xml:space="preserve">  ④ 국외지배주주가 내국법인에 납입한 자본금의 적수</t>
    <phoneticPr fontId="7" type="noConversion"/>
  </si>
  <si>
    <t xml:space="preserve">  ① 국외지배주주로부터 차입한 금액(국외지배주주의 지급보증에 따라제3자로부터 차입한 금액 포함)의 적수</t>
    <phoneticPr fontId="7" type="noConversion"/>
  </si>
  <si>
    <t xml:space="preserve">  ② 내국법인(외국법인 국내사업장)의 자기자본 적수</t>
    <phoneticPr fontId="7" type="noConversion"/>
  </si>
  <si>
    <t xml:space="preserve">  ⑥ ②와 ③중 큰 금액</t>
    <phoneticPr fontId="7" type="noConversion"/>
  </si>
  <si>
    <t xml:space="preserve">  ⑦ 국외지배주주의 내국법인 출자금액의 적수[⑤×⑥]</t>
    <phoneticPr fontId="7" type="noConversion"/>
  </si>
  <si>
    <t xml:space="preserve">  ⑧ 업종별 배수</t>
    <phoneticPr fontId="7" type="noConversion"/>
  </si>
  <si>
    <t xml:space="preserve">  ⑨ 초과적수(① - (⑦×⑧))</t>
    <phoneticPr fontId="7" type="noConversion"/>
  </si>
  <si>
    <t xml:space="preserve"> ⑤ 납입자본총액에서 국외지배주주가 납입한 자본금 비율[④÷③]</t>
    <phoneticPr fontId="7" type="noConversion"/>
  </si>
  <si>
    <t>⑩ 차입금 이자율</t>
    <phoneticPr fontId="7" type="noConversion"/>
  </si>
  <si>
    <t>⑪ 차입금적수</t>
    <phoneticPr fontId="7" type="noConversion"/>
  </si>
  <si>
    <t>⑫ 손금불산입액(⑩×⑪÷연중일수)</t>
    <phoneticPr fontId="7" type="noConversion"/>
  </si>
  <si>
    <t>합계</t>
    <phoneticPr fontId="7" type="noConversion"/>
  </si>
  <si>
    <r>
      <t>[별지 제10호의 2</t>
    </r>
    <r>
      <rPr>
        <sz val="9"/>
        <rFont val="굴림"/>
        <family val="3"/>
        <charset val="129"/>
      </rPr>
      <t xml:space="preserve"> 서식(갑)] </t>
    </r>
    <r>
      <rPr>
        <sz val="9"/>
        <rFont val="굴림"/>
        <family val="3"/>
        <charset val="129"/>
      </rPr>
      <t xml:space="preserve">(2015.3.13.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</si>
  <si>
    <r>
      <t xml:space="preserve">  ① 국외지배주주로부터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국외지배주주의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특수관계인으로부터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국외지배주주의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지급보증으로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자로부터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포함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>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적수</t>
    </r>
    <phoneticPr fontId="7" type="noConversion"/>
  </si>
  <si>
    <t xml:space="preserve"> ⑤ 납입자본총액에서 국외지배주주가 납입한 자본금의 비율[④÷③]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</si>
</sst>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1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9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굴림"/>
      <family val="3"/>
      <charset val="129"/>
    </font>
    <font>
      <sz val="9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0" fillId="0" borderId="0" xfId="0" applyNumberFormat="1">
      <alignment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9" fontId="17" fillId="5" borderId="12" xfId="0" applyNumberFormat="1" applyFont="1" applyFill="1" applyBorder="1" applyAlignment="1">
      <alignment horizontal="center" vertical="center"/>
    </xf>
    <xf numFmtId="9" fontId="17" fillId="5" borderId="2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177" fontId="9" fillId="6" borderId="2" xfId="0" applyNumberFormat="1" applyFont="1" applyFill="1" applyBorder="1" applyAlignment="1">
      <alignment horizontal="center" vertical="center"/>
    </xf>
    <xf numFmtId="177" fontId="9" fillId="6" borderId="13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176" fontId="17" fillId="4" borderId="2" xfId="1" applyFont="1" applyFill="1" applyBorder="1">
      <alignment horizontal="right" vertical="center" shrinkToFit="1"/>
    </xf>
    <xf numFmtId="176" fontId="17" fillId="4" borderId="13" xfId="1" applyFont="1" applyFill="1" applyBorder="1">
      <alignment horizontal="right" vertical="center" shrinkToFit="1"/>
    </xf>
    <xf numFmtId="0" fontId="17" fillId="0" borderId="12" xfId="0" applyFont="1" applyBorder="1" applyAlignment="1">
      <alignment horizontal="left" vertical="center"/>
    </xf>
    <xf numFmtId="0" fontId="17" fillId="0" borderId="12" xfId="4" applyFont="1" applyBorder="1" applyAlignment="1">
      <alignment horizontal="center" vertical="center" wrapText="1"/>
    </xf>
    <xf numFmtId="0" fontId="17" fillId="0" borderId="2" xfId="4" applyFont="1" applyBorder="1" applyAlignment="1">
      <alignment horizontal="center" vertical="center"/>
    </xf>
    <xf numFmtId="0" fontId="17" fillId="0" borderId="12" xfId="4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10" fontId="17" fillId="6" borderId="13" xfId="2" applyNumberFormat="1" applyFont="1" applyFill="1" applyBorder="1" applyAlignment="1">
      <alignment horizontal="center" vertical="center"/>
    </xf>
    <xf numFmtId="10" fontId="17" fillId="6" borderId="14" xfId="2" applyNumberFormat="1" applyFont="1" applyFill="1" applyBorder="1" applyAlignment="1">
      <alignment horizontal="center" vertical="center"/>
    </xf>
    <xf numFmtId="10" fontId="17" fillId="6" borderId="2" xfId="2" applyNumberFormat="1" applyFont="1" applyFill="1" applyBorder="1" applyAlignment="1">
      <alignment horizontal="right" vertical="center"/>
    </xf>
    <xf numFmtId="10" fontId="17" fillId="6" borderId="13" xfId="2" applyNumberFormat="1" applyFont="1" applyFill="1" applyBorder="1" applyAlignment="1">
      <alignment horizontal="right" vertical="center"/>
    </xf>
    <xf numFmtId="176" fontId="17" fillId="6" borderId="2" xfId="1" applyFont="1" applyFill="1" applyBorder="1">
      <alignment horizontal="right" vertical="center" shrinkToFit="1"/>
    </xf>
    <xf numFmtId="176" fontId="17" fillId="6" borderId="13" xfId="1" applyFont="1" applyFill="1" applyBorder="1">
      <alignment horizontal="right" vertical="center" shrinkToFit="1"/>
    </xf>
    <xf numFmtId="0" fontId="17" fillId="7" borderId="2" xfId="2" applyNumberFormat="1" applyFont="1" applyFill="1" applyBorder="1" applyAlignment="1">
      <alignment horizontal="right" vertical="center"/>
    </xf>
    <xf numFmtId="0" fontId="17" fillId="7" borderId="13" xfId="2" applyNumberFormat="1" applyFont="1" applyFill="1" applyBorder="1" applyAlignment="1">
      <alignment horizontal="right" vertical="center"/>
    </xf>
    <xf numFmtId="0" fontId="6" fillId="3" borderId="0" xfId="5" applyFont="1" applyFill="1" applyBorder="1" applyAlignment="1" applyProtection="1">
      <alignment vertical="center"/>
    </xf>
    <xf numFmtId="0" fontId="11" fillId="0" borderId="15" xfId="0" applyFont="1" applyBorder="1" applyAlignment="1">
      <alignment horizontal="left" vertical="center" wrapText="1" indent="1"/>
    </xf>
    <xf numFmtId="0" fontId="11" fillId="0" borderId="16" xfId="0" applyFont="1" applyBorder="1" applyAlignment="1">
      <alignment horizontal="left" vertical="center" wrapText="1" indent="1"/>
    </xf>
    <xf numFmtId="0" fontId="11" fillId="0" borderId="17" xfId="0" applyFont="1" applyBorder="1" applyAlignment="1">
      <alignment horizontal="left" vertical="center" wrapText="1" indent="1"/>
    </xf>
    <xf numFmtId="0" fontId="9" fillId="8" borderId="18" xfId="0" applyFont="1" applyFill="1" applyBorder="1" applyAlignment="1">
      <alignment horizontal="left" vertical="center" indent="1"/>
    </xf>
    <xf numFmtId="0" fontId="9" fillId="8" borderId="19" xfId="0" applyFont="1" applyFill="1" applyBorder="1" applyAlignment="1">
      <alignment horizontal="left" vertical="center" indent="1"/>
    </xf>
    <xf numFmtId="0" fontId="9" fillId="8" borderId="20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177" fontId="9" fillId="6" borderId="14" xfId="0" applyNumberFormat="1" applyFont="1" applyFill="1" applyBorder="1" applyAlignment="1">
      <alignment horizontal="center" vertical="center"/>
    </xf>
    <xf numFmtId="10" fontId="3" fillId="6" borderId="2" xfId="2" applyNumberFormat="1" applyFont="1" applyFill="1" applyBorder="1" applyAlignment="1">
      <alignment horizontal="right" vertical="center"/>
    </xf>
    <xf numFmtId="10" fontId="3" fillId="6" borderId="24" xfId="2" applyNumberFormat="1" applyFont="1" applyFill="1" applyBorder="1" applyAlignment="1">
      <alignment horizontal="righ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176" fontId="3" fillId="4" borderId="2" xfId="1" applyFont="1" applyFill="1" applyBorder="1">
      <alignment horizontal="right" vertical="center" shrinkToFit="1"/>
    </xf>
    <xf numFmtId="176" fontId="3" fillId="4" borderId="24" xfId="1" applyFont="1" applyFill="1" applyBorder="1">
      <alignment horizontal="right" vertical="center" shrinkToFit="1"/>
    </xf>
    <xf numFmtId="0" fontId="16" fillId="0" borderId="28" xfId="0" applyFont="1" applyBorder="1" applyAlignment="1">
      <alignment horizontal="left" vertical="center"/>
    </xf>
    <xf numFmtId="0" fontId="16" fillId="0" borderId="28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/>
    </xf>
    <xf numFmtId="0" fontId="16" fillId="0" borderId="28" xfId="4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176" fontId="3" fillId="6" borderId="2" xfId="1" applyFont="1" applyFill="1" applyBorder="1">
      <alignment horizontal="right" vertical="center" shrinkToFit="1"/>
    </xf>
    <xf numFmtId="176" fontId="3" fillId="6" borderId="24" xfId="1" applyFont="1" applyFill="1" applyBorder="1">
      <alignment horizontal="right" vertical="center" shrinkToFit="1"/>
    </xf>
    <xf numFmtId="0" fontId="3" fillId="7" borderId="2" xfId="2" applyNumberFormat="1" applyFont="1" applyFill="1" applyBorder="1" applyAlignment="1">
      <alignment horizontal="right" vertical="center"/>
    </xf>
    <xf numFmtId="0" fontId="3" fillId="7" borderId="24" xfId="2" applyNumberFormat="1" applyFont="1" applyFill="1" applyBorder="1" applyAlignment="1">
      <alignment horizontal="right" vertical="center"/>
    </xf>
    <xf numFmtId="0" fontId="16" fillId="0" borderId="29" xfId="0" applyFont="1" applyBorder="1" applyAlignment="1">
      <alignment horizontal="left" vertical="center"/>
    </xf>
    <xf numFmtId="10" fontId="3" fillId="6" borderId="13" xfId="2" applyNumberFormat="1" applyFont="1" applyFill="1" applyBorder="1" applyAlignment="1">
      <alignment horizontal="center" vertical="center"/>
    </xf>
    <xf numFmtId="10" fontId="3" fillId="6" borderId="14" xfId="2" applyNumberFormat="1" applyFont="1" applyFill="1" applyBorder="1" applyAlignment="1">
      <alignment horizontal="center" vertical="center"/>
    </xf>
    <xf numFmtId="10" fontId="3" fillId="6" borderId="30" xfId="2" applyNumberFormat="1" applyFont="1" applyFill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16" fillId="0" borderId="2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9" fontId="1" fillId="5" borderId="28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177" fontId="9" fillId="6" borderId="24" xfId="0" applyNumberFormat="1" applyFont="1" applyFill="1" applyBorder="1" applyAlignment="1">
      <alignment horizontal="center" vertical="center"/>
    </xf>
    <xf numFmtId="177" fontId="9" fillId="6" borderId="30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C00103)&#44397;&#50808;&#51648;&#48176;&#51452;&#51452;&#50640;&#44172;%20&#51648;&#44553;&#54616;&#45716;%20&#51060;&#51088;&#50640;%20&#45824;&#54620;%20&#51312;&#51221;&#47749;&#49464;&#49436;(&#48337;)(10&#54840;&#51032;2_&#48337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41275</v>
          </cell>
        </row>
        <row r="16">
          <cell r="F16">
            <v>41639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의2(병)"/>
      <sheetName val="별지1"/>
      <sheetName val="별지2"/>
      <sheetName val="별지3"/>
      <sheetName val="별지4"/>
      <sheetName val="별지5"/>
    </sheetNames>
    <sheetDataSet>
      <sheetData sheetId="0"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  <row r="22">
          <cell r="U22">
            <v>0</v>
          </cell>
        </row>
        <row r="23">
          <cell r="U23">
            <v>0</v>
          </cell>
        </row>
        <row r="28">
          <cell r="U28">
            <v>0</v>
          </cell>
        </row>
        <row r="29">
          <cell r="U29">
            <v>0</v>
          </cell>
        </row>
        <row r="33">
          <cell r="J33">
            <v>0</v>
          </cell>
          <cell r="V33">
            <v>0</v>
          </cell>
        </row>
        <row r="36">
          <cell r="J36">
            <v>0</v>
          </cell>
          <cell r="V36">
            <v>0</v>
          </cell>
        </row>
      </sheetData>
      <sheetData sheetId="1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2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3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4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5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x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3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4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4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5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5.v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6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6.vm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60"/>
  <sheetViews>
    <sheetView showGridLines="0" showZeros="0" tabSelected="1" zoomScaleNormal="100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2" t="s">
        <v>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55" t="s">
        <v>8</v>
      </c>
      <c r="D6" s="55"/>
      <c r="E6" s="55"/>
      <c r="F6" s="55"/>
      <c r="G6" s="55"/>
      <c r="H6" s="55"/>
      <c r="I6" s="55"/>
      <c r="J6" s="55"/>
      <c r="K6" s="55"/>
      <c r="L6" s="6"/>
      <c r="M6" s="55" t="s">
        <v>9</v>
      </c>
      <c r="N6" s="55"/>
      <c r="O6" s="55"/>
      <c r="P6" s="55"/>
      <c r="Q6" s="55"/>
      <c r="R6" s="55"/>
      <c r="S6" s="55"/>
      <c r="T6" s="55"/>
      <c r="U6" s="55"/>
      <c r="V6" s="8"/>
      <c r="W6" s="8"/>
      <c r="X6" s="8"/>
      <c r="Y6" s="7"/>
    </row>
    <row r="7" spans="1:25" s="1" customFormat="1" x14ac:dyDescent="0.15">
      <c r="B7" s="5"/>
      <c r="C7" s="55" t="s">
        <v>10</v>
      </c>
      <c r="D7" s="55"/>
      <c r="E7" s="55"/>
      <c r="F7" s="55"/>
      <c r="G7" s="55"/>
      <c r="H7" s="55"/>
      <c r="I7" s="55"/>
      <c r="J7" s="55"/>
      <c r="K7" s="5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48"/>
      <c r="D8" s="48"/>
      <c r="E8" s="48"/>
      <c r="F8" s="48"/>
      <c r="G8" s="48"/>
      <c r="H8" s="48"/>
      <c r="I8" s="48"/>
      <c r="J8" s="48"/>
      <c r="K8" s="48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49" t="s">
        <v>11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2" spans="1:25" x14ac:dyDescent="0.15">
      <c r="B12" t="s">
        <v>27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15" t="s">
        <v>1</v>
      </c>
      <c r="C13" s="16"/>
      <c r="D13" s="11" t="str">
        <f>TEXT([3]기본정보!$F$15,"yyyy.mm.dd.")&amp;"                ~                "&amp;TEXT([3]기본정보!$F$16,"yyyy.mm.dd.")</f>
        <v>2018.01.01.                ~                2018.12.31.</v>
      </c>
      <c r="E13" s="17"/>
      <c r="F13" s="17"/>
      <c r="G13" s="18"/>
      <c r="H13" s="19" t="s">
        <v>2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0" t="s">
        <v>3</v>
      </c>
      <c r="T13" s="20"/>
      <c r="U13" s="20"/>
      <c r="V13" s="10" t="str">
        <f>[3]기본정보!$F$6</f>
        <v>영화조세**</v>
      </c>
      <c r="W13" s="10"/>
      <c r="X13" s="10"/>
      <c r="Y13" s="11"/>
    </row>
    <row r="14" spans="1:25" ht="6.75" customHeight="1" x14ac:dyDescent="0.15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ht="39.950000000000003" customHeight="1" x14ac:dyDescent="0.15">
      <c r="B15" s="12" t="s">
        <v>13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4"/>
    </row>
    <row r="16" spans="1:25" ht="39.950000000000003" customHeight="1" x14ac:dyDescent="0.15">
      <c r="B16" s="30" t="s">
        <v>28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2">
        <f>'[2]10의2(병)'!U23</f>
        <v>0</v>
      </c>
      <c r="V16" s="32"/>
      <c r="W16" s="32"/>
      <c r="X16" s="32"/>
      <c r="Y16" s="33"/>
    </row>
    <row r="17" spans="2:36" ht="39.950000000000003" customHeight="1" x14ac:dyDescent="0.15">
      <c r="B17" s="34" t="s">
        <v>17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2">
        <f>'[2]10의2(병)'!U29</f>
        <v>0</v>
      </c>
      <c r="V17" s="32"/>
      <c r="W17" s="32"/>
      <c r="X17" s="32"/>
      <c r="Y17" s="33"/>
    </row>
    <row r="18" spans="2:36" ht="39.950000000000003" customHeight="1" x14ac:dyDescent="0.15">
      <c r="B18" s="35" t="s">
        <v>4</v>
      </c>
      <c r="C18" s="36"/>
      <c r="D18" s="38" t="s">
        <v>14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4"/>
      <c r="U18" s="32">
        <f>'[2]10의2(병)'!J36</f>
        <v>0</v>
      </c>
      <c r="V18" s="32"/>
      <c r="W18" s="32"/>
      <c r="X18" s="32"/>
      <c r="Y18" s="33"/>
    </row>
    <row r="19" spans="2:36" ht="39.950000000000003" customHeight="1" x14ac:dyDescent="0.15">
      <c r="B19" s="37"/>
      <c r="C19" s="36"/>
      <c r="D19" s="38" t="s">
        <v>15</v>
      </c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4"/>
      <c r="U19" s="32">
        <f>'[2]10의2(병)'!V36</f>
        <v>0</v>
      </c>
      <c r="V19" s="32"/>
      <c r="W19" s="32"/>
      <c r="X19" s="32"/>
      <c r="Y19" s="33"/>
    </row>
    <row r="20" spans="2:36" ht="39.950000000000003" customHeight="1" x14ac:dyDescent="0.15">
      <c r="B20" s="37"/>
      <c r="C20" s="36"/>
      <c r="D20" s="38" t="s">
        <v>29</v>
      </c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4"/>
      <c r="U20" s="42">
        <f>ROUNDDOWN(IF(ISERROR(U19/U18),0,U19/U18),4)</f>
        <v>0</v>
      </c>
      <c r="V20" s="42"/>
      <c r="W20" s="42"/>
      <c r="X20" s="42"/>
      <c r="Y20" s="43"/>
    </row>
    <row r="21" spans="2:36" ht="39.950000000000003" customHeight="1" x14ac:dyDescent="0.15">
      <c r="B21" s="34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44">
        <f>MAX(U17,U18)</f>
        <v>0</v>
      </c>
      <c r="V21" s="44"/>
      <c r="W21" s="44"/>
      <c r="X21" s="44"/>
      <c r="Y21" s="45"/>
    </row>
    <row r="22" spans="2:36" ht="39.950000000000003" customHeight="1" x14ac:dyDescent="0.15">
      <c r="B22" s="34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44">
        <f>ROUNDDOWN(U20*U21,0)</f>
        <v>0</v>
      </c>
      <c r="V22" s="44"/>
      <c r="W22" s="44"/>
      <c r="X22" s="44"/>
      <c r="Y22" s="45"/>
    </row>
    <row r="23" spans="2:36" ht="39.950000000000003" customHeight="1" x14ac:dyDescent="0.15">
      <c r="B23" s="34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46"/>
      <c r="V23" s="46"/>
      <c r="W23" s="46"/>
      <c r="X23" s="46"/>
      <c r="Y23" s="47"/>
    </row>
    <row r="24" spans="2:36" ht="39.950000000000003" customHeight="1" x14ac:dyDescent="0.15">
      <c r="B24" s="39" t="s">
        <v>21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>
        <f>MAX(U16-ROUNDDOWN(U22*U23,0),0)</f>
        <v>0</v>
      </c>
      <c r="V24" s="41"/>
      <c r="W24" s="41"/>
      <c r="X24" s="41"/>
      <c r="Y24" s="41"/>
    </row>
    <row r="25" spans="2:36" ht="31.5" customHeight="1" x14ac:dyDescent="0.15">
      <c r="B25" s="29" t="s">
        <v>5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</row>
    <row r="26" spans="2:36" ht="31.5" customHeight="1" x14ac:dyDescent="0.15">
      <c r="B26" s="21" t="s">
        <v>23</v>
      </c>
      <c r="C26" s="22"/>
      <c r="D26" s="22"/>
      <c r="E26" s="22"/>
      <c r="F26" s="22"/>
      <c r="G26" s="22"/>
      <c r="H26" s="22" t="s">
        <v>24</v>
      </c>
      <c r="I26" s="22"/>
      <c r="J26" s="22"/>
      <c r="K26" s="22"/>
      <c r="L26" s="22"/>
      <c r="M26" s="22"/>
      <c r="N26" s="22"/>
      <c r="O26" s="22"/>
      <c r="P26" s="22" t="s">
        <v>25</v>
      </c>
      <c r="Q26" s="22"/>
      <c r="R26" s="22"/>
      <c r="S26" s="22"/>
      <c r="T26" s="22"/>
      <c r="U26" s="22"/>
      <c r="V26" s="22"/>
      <c r="W26" s="22"/>
      <c r="X26" s="22"/>
      <c r="Y26" s="23"/>
    </row>
    <row r="27" spans="2:36" ht="31.5" customHeight="1" x14ac:dyDescent="0.15">
      <c r="B27" s="24">
        <f>'[2]10의2(병)'!H17</f>
        <v>0</v>
      </c>
      <c r="C27" s="25"/>
      <c r="D27" s="25"/>
      <c r="E27" s="25"/>
      <c r="F27" s="25"/>
      <c r="G27" s="25"/>
      <c r="H27" s="26">
        <f>'[2]10의2(병)'!U17</f>
        <v>0</v>
      </c>
      <c r="I27" s="26"/>
      <c r="J27" s="26"/>
      <c r="K27" s="26"/>
      <c r="L27" s="26"/>
      <c r="M27" s="26"/>
      <c r="N27" s="26"/>
      <c r="O27" s="26"/>
      <c r="P27" s="27">
        <f>ROUNDDOWN((B27*H27)/([3]기본정보!$F$16-[3]기본정보!$F$15+1),0)</f>
        <v>0</v>
      </c>
      <c r="Q27" s="27"/>
      <c r="R27" s="27"/>
      <c r="S27" s="27"/>
      <c r="T27" s="27"/>
      <c r="U27" s="27"/>
      <c r="V27" s="27"/>
      <c r="W27" s="27"/>
      <c r="X27" s="27"/>
      <c r="Y27" s="28"/>
      <c r="AJ27" s="9"/>
    </row>
    <row r="28" spans="2:36" ht="31.5" customHeight="1" x14ac:dyDescent="0.15">
      <c r="B28" s="24">
        <f>'[2]10의2(병)'!H18</f>
        <v>0</v>
      </c>
      <c r="C28" s="25"/>
      <c r="D28" s="25"/>
      <c r="E28" s="25"/>
      <c r="F28" s="25"/>
      <c r="G28" s="25"/>
      <c r="H28" s="26">
        <f>'[2]10의2(병)'!U18</f>
        <v>0</v>
      </c>
      <c r="I28" s="26"/>
      <c r="J28" s="26"/>
      <c r="K28" s="26"/>
      <c r="L28" s="26"/>
      <c r="M28" s="26"/>
      <c r="N28" s="26"/>
      <c r="O28" s="26"/>
      <c r="P28" s="28">
        <f>ROUNDDOWN((B28*H28)/([3]기본정보!$F$16-[3]기본정보!$F$15+1),0)</f>
        <v>0</v>
      </c>
      <c r="Q28" s="60"/>
      <c r="R28" s="60"/>
      <c r="S28" s="60"/>
      <c r="T28" s="60"/>
      <c r="U28" s="60"/>
      <c r="V28" s="60"/>
      <c r="W28" s="60"/>
      <c r="X28" s="60"/>
      <c r="Y28" s="60"/>
      <c r="AJ28" s="9"/>
    </row>
    <row r="29" spans="2:36" ht="31.5" customHeight="1" x14ac:dyDescent="0.15">
      <c r="B29" s="24">
        <f>'[2]10의2(병)'!H19</f>
        <v>0</v>
      </c>
      <c r="C29" s="25"/>
      <c r="D29" s="25"/>
      <c r="E29" s="25"/>
      <c r="F29" s="25"/>
      <c r="G29" s="25"/>
      <c r="H29" s="26">
        <f>'[2]10의2(병)'!U19</f>
        <v>0</v>
      </c>
      <c r="I29" s="26"/>
      <c r="J29" s="26"/>
      <c r="K29" s="26"/>
      <c r="L29" s="26"/>
      <c r="M29" s="26"/>
      <c r="N29" s="26"/>
      <c r="O29" s="26"/>
      <c r="P29" s="28">
        <f>ROUNDDOWN((B29*H29)/([3]기본정보!$F$16-[3]기본정보!$F$15+1),0)</f>
        <v>0</v>
      </c>
      <c r="Q29" s="60"/>
      <c r="R29" s="60"/>
      <c r="S29" s="60"/>
      <c r="T29" s="60"/>
      <c r="U29" s="60"/>
      <c r="V29" s="60"/>
      <c r="W29" s="60"/>
      <c r="X29" s="60"/>
      <c r="Y29" s="60"/>
      <c r="AJ29" s="9"/>
    </row>
    <row r="30" spans="2:36" ht="31.5" customHeight="1" x14ac:dyDescent="0.15">
      <c r="B30" s="24">
        <f>'[2]10의2(병)'!H20</f>
        <v>0</v>
      </c>
      <c r="C30" s="25"/>
      <c r="D30" s="25"/>
      <c r="E30" s="25"/>
      <c r="F30" s="25"/>
      <c r="G30" s="25"/>
      <c r="H30" s="26">
        <f>'[2]10의2(병)'!U20</f>
        <v>0</v>
      </c>
      <c r="I30" s="26"/>
      <c r="J30" s="26"/>
      <c r="K30" s="26"/>
      <c r="L30" s="26"/>
      <c r="M30" s="26"/>
      <c r="N30" s="26"/>
      <c r="O30" s="26"/>
      <c r="P30" s="28">
        <f>ROUNDDOWN((B30*H30)/([3]기본정보!$F$16-[3]기본정보!$F$15+1),0)</f>
        <v>0</v>
      </c>
      <c r="Q30" s="60"/>
      <c r="R30" s="60"/>
      <c r="S30" s="60"/>
      <c r="T30" s="60"/>
      <c r="U30" s="60"/>
      <c r="V30" s="60"/>
      <c r="W30" s="60"/>
      <c r="X30" s="60"/>
      <c r="Y30" s="60"/>
      <c r="AJ30" s="9"/>
    </row>
    <row r="31" spans="2:36" ht="31.5" customHeight="1" x14ac:dyDescent="0.15">
      <c r="B31" s="24">
        <f>'[2]10의2(병)'!H21</f>
        <v>0</v>
      </c>
      <c r="C31" s="25"/>
      <c r="D31" s="25"/>
      <c r="E31" s="25"/>
      <c r="F31" s="25"/>
      <c r="G31" s="25"/>
      <c r="H31" s="26">
        <f>'[2]10의2(병)'!U21</f>
        <v>0</v>
      </c>
      <c r="I31" s="26"/>
      <c r="J31" s="26"/>
      <c r="K31" s="26"/>
      <c r="L31" s="26"/>
      <c r="M31" s="26"/>
      <c r="N31" s="26"/>
      <c r="O31" s="26"/>
      <c r="P31" s="28">
        <f>ROUNDDOWN((B31*H31)/([3]기본정보!$F$16-[3]기본정보!$F$15+1),0)</f>
        <v>0</v>
      </c>
      <c r="Q31" s="60"/>
      <c r="R31" s="60"/>
      <c r="S31" s="60"/>
      <c r="T31" s="60"/>
      <c r="U31" s="60"/>
      <c r="V31" s="60"/>
      <c r="W31" s="60"/>
      <c r="X31" s="60"/>
      <c r="Y31" s="60"/>
    </row>
    <row r="32" spans="2:36" ht="39.950000000000003" customHeight="1" x14ac:dyDescent="0.15">
      <c r="B32" s="24">
        <f>'[2]10의2(병)'!H22</f>
        <v>0</v>
      </c>
      <c r="C32" s="25"/>
      <c r="D32" s="25"/>
      <c r="E32" s="25"/>
      <c r="F32" s="25"/>
      <c r="G32" s="25"/>
      <c r="H32" s="26">
        <f>'[2]10의2(병)'!U22</f>
        <v>0</v>
      </c>
      <c r="I32" s="26"/>
      <c r="J32" s="26"/>
      <c r="K32" s="26"/>
      <c r="L32" s="26"/>
      <c r="M32" s="26"/>
      <c r="N32" s="26"/>
      <c r="O32" s="26"/>
      <c r="P32" s="28">
        <f>ROUNDDOWN((B32*H32)/([3]기본정보!$F$16-[3]기본정보!$F$15+1),0)</f>
        <v>0</v>
      </c>
      <c r="Q32" s="60"/>
      <c r="R32" s="60"/>
      <c r="S32" s="60"/>
      <c r="T32" s="60"/>
      <c r="U32" s="60"/>
      <c r="V32" s="60"/>
      <c r="W32" s="60"/>
      <c r="X32" s="60"/>
      <c r="Y32" s="60"/>
    </row>
    <row r="33" spans="2:25" ht="39.950000000000003" customHeight="1" x14ac:dyDescent="0.15">
      <c r="B33" s="56" t="s">
        <v>26</v>
      </c>
      <c r="C33" s="57"/>
      <c r="D33" s="57"/>
      <c r="E33" s="57"/>
      <c r="F33" s="57"/>
      <c r="G33" s="57"/>
      <c r="H33" s="58">
        <f>SUM(H27:H32)</f>
        <v>0</v>
      </c>
      <c r="I33" s="58"/>
      <c r="J33" s="58"/>
      <c r="K33" s="58"/>
      <c r="L33" s="58"/>
      <c r="M33" s="58"/>
      <c r="N33" s="58"/>
      <c r="O33" s="58"/>
      <c r="P33" s="58">
        <f>SUM(P27:P32)</f>
        <v>0</v>
      </c>
      <c r="Q33" s="58"/>
      <c r="R33" s="58"/>
      <c r="S33" s="58"/>
      <c r="T33" s="58"/>
      <c r="U33" s="58"/>
      <c r="V33" s="58"/>
      <c r="W33" s="58"/>
      <c r="X33" s="58"/>
      <c r="Y33" s="59"/>
    </row>
    <row r="34" spans="2:25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6</v>
      </c>
    </row>
    <row r="48" spans="2:25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"/>
    </row>
    <row r="60" spans="2:25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2"/>
    </row>
  </sheetData>
  <mergeCells count="57">
    <mergeCell ref="B28:G28"/>
    <mergeCell ref="H28:O28"/>
    <mergeCell ref="P28:Y28"/>
    <mergeCell ref="B29:G29"/>
    <mergeCell ref="H29:O29"/>
    <mergeCell ref="P29:Y29"/>
    <mergeCell ref="B4:Y4"/>
    <mergeCell ref="C6:K6"/>
    <mergeCell ref="M6:U6"/>
    <mergeCell ref="C7:K7"/>
    <mergeCell ref="B33:G33"/>
    <mergeCell ref="H33:O33"/>
    <mergeCell ref="P33:Y33"/>
    <mergeCell ref="B31:G31"/>
    <mergeCell ref="H31:O31"/>
    <mergeCell ref="P31:Y31"/>
    <mergeCell ref="B32:G32"/>
    <mergeCell ref="H32:O32"/>
    <mergeCell ref="P32:Y32"/>
    <mergeCell ref="B30:G30"/>
    <mergeCell ref="H30:O30"/>
    <mergeCell ref="P30:Y30"/>
    <mergeCell ref="U22:Y22"/>
    <mergeCell ref="B23:T23"/>
    <mergeCell ref="U23:Y23"/>
    <mergeCell ref="D20:T20"/>
    <mergeCell ref="C8:K8"/>
    <mergeCell ref="B10:Y10"/>
    <mergeCell ref="B25:Y25"/>
    <mergeCell ref="B16:T16"/>
    <mergeCell ref="U16:Y16"/>
    <mergeCell ref="B17:T17"/>
    <mergeCell ref="U17:Y17"/>
    <mergeCell ref="B18:C20"/>
    <mergeCell ref="D18:T18"/>
    <mergeCell ref="U18:Y18"/>
    <mergeCell ref="D19:T19"/>
    <mergeCell ref="U19:Y19"/>
    <mergeCell ref="B24:T24"/>
    <mergeCell ref="U24:Y24"/>
    <mergeCell ref="U20:Y20"/>
    <mergeCell ref="B21:T21"/>
    <mergeCell ref="U21:Y21"/>
    <mergeCell ref="B22:T22"/>
    <mergeCell ref="B26:G26"/>
    <mergeCell ref="H26:O26"/>
    <mergeCell ref="P26:Y26"/>
    <mergeCell ref="B27:G27"/>
    <mergeCell ref="H27:O27"/>
    <mergeCell ref="P27:Y27"/>
    <mergeCell ref="V13:Y13"/>
    <mergeCell ref="B15:Y15"/>
    <mergeCell ref="B13:C13"/>
    <mergeCell ref="D13:G13"/>
    <mergeCell ref="H13:R13"/>
    <mergeCell ref="S13:U13"/>
    <mergeCell ref="B14:Y14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9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topLeftCell="A4" workbookViewId="0">
      <selection activeCell="H26" sqref="H26:O26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2" t="s">
        <v>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55" t="s">
        <v>8</v>
      </c>
      <c r="D6" s="55"/>
      <c r="E6" s="55"/>
      <c r="F6" s="55"/>
      <c r="G6" s="55"/>
      <c r="H6" s="55"/>
      <c r="I6" s="55"/>
      <c r="J6" s="55"/>
      <c r="K6" s="55"/>
      <c r="L6" s="6"/>
      <c r="M6" s="55" t="s">
        <v>9</v>
      </c>
      <c r="N6" s="55"/>
      <c r="O6" s="55"/>
      <c r="P6" s="55"/>
      <c r="Q6" s="55"/>
      <c r="R6" s="55"/>
      <c r="S6" s="55"/>
      <c r="T6" s="55"/>
      <c r="U6" s="55"/>
      <c r="V6" s="8"/>
      <c r="W6" s="8"/>
      <c r="X6" s="8"/>
      <c r="Y6" s="7"/>
    </row>
    <row r="7" spans="1:25" s="1" customFormat="1" x14ac:dyDescent="0.15">
      <c r="B7" s="5"/>
      <c r="C7" s="55" t="s">
        <v>10</v>
      </c>
      <c r="D7" s="55"/>
      <c r="E7" s="55"/>
      <c r="F7" s="55"/>
      <c r="G7" s="55"/>
      <c r="H7" s="55"/>
      <c r="I7" s="55"/>
      <c r="J7" s="55"/>
      <c r="K7" s="5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48"/>
      <c r="D8" s="48"/>
      <c r="E8" s="48"/>
      <c r="F8" s="48"/>
      <c r="G8" s="48"/>
      <c r="H8" s="48"/>
      <c r="I8" s="48"/>
      <c r="J8" s="48"/>
      <c r="K8" s="48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49" t="s">
        <v>11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63" t="s">
        <v>1</v>
      </c>
      <c r="C13" s="64"/>
      <c r="D13" s="65" t="str">
        <f>TEXT([1]기본정보!$F$15,"yyyy.mm.dd.")&amp;"                ~                "&amp;TEXT([1]기본정보!$F$16,"yyyy.mm.dd.")</f>
        <v>2013.01.01.                ~                2013.12.31.</v>
      </c>
      <c r="E13" s="66"/>
      <c r="F13" s="66"/>
      <c r="G13" s="67"/>
      <c r="H13" s="68" t="s">
        <v>2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9" t="s">
        <v>3</v>
      </c>
      <c r="T13" s="69"/>
      <c r="U13" s="69"/>
      <c r="V13" s="70" t="str">
        <f>[1]기본정보!$F$6</f>
        <v>영화조세**</v>
      </c>
      <c r="W13" s="70"/>
      <c r="X13" s="70"/>
      <c r="Y13" s="71"/>
    </row>
    <row r="14" spans="1:25" ht="39.950000000000003" customHeight="1" x14ac:dyDescent="0.15">
      <c r="B14" s="72" t="s">
        <v>13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</row>
    <row r="15" spans="1:25" ht="39.950000000000003" customHeight="1" x14ac:dyDescent="0.15">
      <c r="B15" s="75" t="s">
        <v>16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>
        <f>'[2]10의2(병)'!U22</f>
        <v>0</v>
      </c>
      <c r="V15" s="77"/>
      <c r="W15" s="77"/>
      <c r="X15" s="77"/>
      <c r="Y15" s="78"/>
    </row>
    <row r="16" spans="1:25" ht="39.950000000000003" customHeight="1" x14ac:dyDescent="0.15">
      <c r="B16" s="79" t="s">
        <v>17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>
        <f>'[2]10의2(병)'!U28</f>
        <v>0</v>
      </c>
      <c r="V16" s="77"/>
      <c r="W16" s="77"/>
      <c r="X16" s="77"/>
      <c r="Y16" s="78"/>
    </row>
    <row r="17" spans="2:36" ht="39.950000000000003" customHeight="1" x14ac:dyDescent="0.15">
      <c r="B17" s="80" t="s">
        <v>4</v>
      </c>
      <c r="C17" s="81"/>
      <c r="D17" s="83" t="s">
        <v>14</v>
      </c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77">
        <f>'[2]10의2(병)'!J33</f>
        <v>0</v>
      </c>
      <c r="V17" s="77"/>
      <c r="W17" s="77"/>
      <c r="X17" s="77"/>
      <c r="Y17" s="78"/>
    </row>
    <row r="18" spans="2:36" ht="39.950000000000003" customHeight="1" x14ac:dyDescent="0.15">
      <c r="B18" s="82"/>
      <c r="C18" s="81"/>
      <c r="D18" s="83" t="s">
        <v>15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5"/>
      <c r="U18" s="77">
        <f>'[2]10의2(병)'!V33</f>
        <v>0</v>
      </c>
      <c r="V18" s="77"/>
      <c r="W18" s="77"/>
      <c r="X18" s="77"/>
      <c r="Y18" s="78"/>
    </row>
    <row r="19" spans="2:36" ht="39.950000000000003" customHeight="1" x14ac:dyDescent="0.15">
      <c r="B19" s="82"/>
      <c r="C19" s="81"/>
      <c r="D19" s="83" t="s">
        <v>22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61">
        <f>ROUNDDOWN(IF(ISERROR(U18/U17),0,U18/U17),4)</f>
        <v>0</v>
      </c>
      <c r="V19" s="61"/>
      <c r="W19" s="61"/>
      <c r="X19" s="61"/>
      <c r="Y19" s="62"/>
    </row>
    <row r="20" spans="2:36" ht="39.950000000000003" customHeight="1" x14ac:dyDescent="0.15">
      <c r="B20" s="79" t="s">
        <v>18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86">
        <f>MAX(U16,U17)</f>
        <v>0</v>
      </c>
      <c r="V20" s="86"/>
      <c r="W20" s="86"/>
      <c r="X20" s="86"/>
      <c r="Y20" s="87"/>
    </row>
    <row r="21" spans="2:36" ht="39.950000000000003" customHeight="1" x14ac:dyDescent="0.15">
      <c r="B21" s="79" t="s">
        <v>19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86">
        <f>ROUNDDOWN(U19*U20,0)</f>
        <v>0</v>
      </c>
      <c r="V21" s="86"/>
      <c r="W21" s="86"/>
      <c r="X21" s="86"/>
      <c r="Y21" s="87"/>
    </row>
    <row r="22" spans="2:36" ht="39.950000000000003" customHeight="1" x14ac:dyDescent="0.15">
      <c r="B22" s="79" t="s">
        <v>20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88"/>
      <c r="V22" s="88"/>
      <c r="W22" s="88"/>
      <c r="X22" s="88"/>
      <c r="Y22" s="89"/>
    </row>
    <row r="23" spans="2:36" ht="39.950000000000003" customHeight="1" x14ac:dyDescent="0.15">
      <c r="B23" s="90" t="s">
        <v>21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91">
        <f>MAX(U15-ROUNDDOWN(U21*U22,0),0)</f>
        <v>0</v>
      </c>
      <c r="V23" s="92"/>
      <c r="W23" s="92"/>
      <c r="X23" s="92"/>
      <c r="Y23" s="93"/>
    </row>
    <row r="24" spans="2:36" ht="31.5" customHeight="1" x14ac:dyDescent="0.15">
      <c r="B24" s="94" t="s">
        <v>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95"/>
    </row>
    <row r="25" spans="2:36" ht="31.5" customHeight="1" x14ac:dyDescent="0.15">
      <c r="B25" s="96" t="s">
        <v>23</v>
      </c>
      <c r="C25" s="97"/>
      <c r="D25" s="97"/>
      <c r="E25" s="97"/>
      <c r="F25" s="97"/>
      <c r="G25" s="97"/>
      <c r="H25" s="97" t="s">
        <v>24</v>
      </c>
      <c r="I25" s="97"/>
      <c r="J25" s="97"/>
      <c r="K25" s="97"/>
      <c r="L25" s="97"/>
      <c r="M25" s="97"/>
      <c r="N25" s="97"/>
      <c r="O25" s="97"/>
      <c r="P25" s="97" t="s">
        <v>25</v>
      </c>
      <c r="Q25" s="97"/>
      <c r="R25" s="97"/>
      <c r="S25" s="97"/>
      <c r="T25" s="97"/>
      <c r="U25" s="97"/>
      <c r="V25" s="97"/>
      <c r="W25" s="97"/>
      <c r="X25" s="97"/>
      <c r="Y25" s="98"/>
    </row>
    <row r="26" spans="2:36" ht="31.5" customHeight="1" x14ac:dyDescent="0.15">
      <c r="B26" s="99">
        <f>[2]별지1!H16</f>
        <v>0</v>
      </c>
      <c r="C26" s="100"/>
      <c r="D26" s="100"/>
      <c r="E26" s="100"/>
      <c r="F26" s="100"/>
      <c r="G26" s="100"/>
      <c r="H26" s="26">
        <f>[2]별지1!U16</f>
        <v>0</v>
      </c>
      <c r="I26" s="26"/>
      <c r="J26" s="26"/>
      <c r="K26" s="26"/>
      <c r="L26" s="26"/>
      <c r="M26" s="26"/>
      <c r="N26" s="26"/>
      <c r="O26" s="26"/>
      <c r="P26" s="27">
        <f>ROUNDDOWN((B26*H26)/([1]기본정보!$F$16-[1]기본정보!$F$15+1),0)</f>
        <v>0</v>
      </c>
      <c r="Q26" s="27"/>
      <c r="R26" s="27"/>
      <c r="S26" s="27"/>
      <c r="T26" s="27"/>
      <c r="U26" s="27"/>
      <c r="V26" s="27"/>
      <c r="W26" s="27"/>
      <c r="X26" s="27"/>
      <c r="Y26" s="101"/>
      <c r="AJ26" s="9"/>
    </row>
    <row r="27" spans="2:36" ht="31.5" customHeight="1" x14ac:dyDescent="0.15">
      <c r="B27" s="99">
        <f>[2]별지1!H17</f>
        <v>0</v>
      </c>
      <c r="C27" s="100"/>
      <c r="D27" s="100"/>
      <c r="E27" s="100"/>
      <c r="F27" s="100"/>
      <c r="G27" s="100"/>
      <c r="H27" s="26">
        <f>[2]별지1!U17</f>
        <v>0</v>
      </c>
      <c r="I27" s="26"/>
      <c r="J27" s="26"/>
      <c r="K27" s="26"/>
      <c r="L27" s="26"/>
      <c r="M27" s="26"/>
      <c r="N27" s="26"/>
      <c r="O27" s="26"/>
      <c r="P27" s="28">
        <f>ROUNDDOWN((B27*H27)/([1]기본정보!$F$16-[1]기본정보!$F$15+1),0)</f>
        <v>0</v>
      </c>
      <c r="Q27" s="60"/>
      <c r="R27" s="60"/>
      <c r="S27" s="60"/>
      <c r="T27" s="60"/>
      <c r="U27" s="60"/>
      <c r="V27" s="60"/>
      <c r="W27" s="60"/>
      <c r="X27" s="60"/>
      <c r="Y27" s="102"/>
      <c r="AJ27" s="9"/>
    </row>
    <row r="28" spans="2:36" ht="31.5" customHeight="1" x14ac:dyDescent="0.15">
      <c r="B28" s="99">
        <f>[2]별지1!H18</f>
        <v>0</v>
      </c>
      <c r="C28" s="100"/>
      <c r="D28" s="100"/>
      <c r="E28" s="100"/>
      <c r="F28" s="100"/>
      <c r="G28" s="100"/>
      <c r="H28" s="26">
        <f>[2]별지1!U18</f>
        <v>0</v>
      </c>
      <c r="I28" s="26"/>
      <c r="J28" s="26"/>
      <c r="K28" s="26"/>
      <c r="L28" s="26"/>
      <c r="M28" s="26"/>
      <c r="N28" s="26"/>
      <c r="O28" s="26"/>
      <c r="P28" s="28">
        <f>ROUNDDOWN((B28*H28)/([1]기본정보!$F$16-[1]기본정보!$F$15+1),0)</f>
        <v>0</v>
      </c>
      <c r="Q28" s="60"/>
      <c r="R28" s="60"/>
      <c r="S28" s="60"/>
      <c r="T28" s="60"/>
      <c r="U28" s="60"/>
      <c r="V28" s="60"/>
      <c r="W28" s="60"/>
      <c r="X28" s="60"/>
      <c r="Y28" s="102"/>
      <c r="AJ28" s="9"/>
    </row>
    <row r="29" spans="2:36" ht="31.5" customHeight="1" x14ac:dyDescent="0.15">
      <c r="B29" s="99">
        <f>[2]별지1!H19</f>
        <v>0</v>
      </c>
      <c r="C29" s="100"/>
      <c r="D29" s="100"/>
      <c r="E29" s="100"/>
      <c r="F29" s="100"/>
      <c r="G29" s="100"/>
      <c r="H29" s="26">
        <f>[2]별지1!U19</f>
        <v>0</v>
      </c>
      <c r="I29" s="26"/>
      <c r="J29" s="26"/>
      <c r="K29" s="26"/>
      <c r="L29" s="26"/>
      <c r="M29" s="26"/>
      <c r="N29" s="26"/>
      <c r="O29" s="26"/>
      <c r="P29" s="28">
        <f>ROUNDDOWN((B29*H29)/([1]기본정보!$F$16-[1]기본정보!$F$15+1),0)</f>
        <v>0</v>
      </c>
      <c r="Q29" s="60"/>
      <c r="R29" s="60"/>
      <c r="S29" s="60"/>
      <c r="T29" s="60"/>
      <c r="U29" s="60"/>
      <c r="V29" s="60"/>
      <c r="W29" s="60"/>
      <c r="X29" s="60"/>
      <c r="Y29" s="102"/>
      <c r="AJ29" s="9"/>
    </row>
    <row r="30" spans="2:36" ht="31.5" customHeight="1" x14ac:dyDescent="0.15">
      <c r="B30" s="99">
        <f>[2]별지1!H20</f>
        <v>0</v>
      </c>
      <c r="C30" s="100"/>
      <c r="D30" s="100"/>
      <c r="E30" s="100"/>
      <c r="F30" s="100"/>
      <c r="G30" s="100"/>
      <c r="H30" s="26">
        <f>[2]별지1!U20</f>
        <v>0</v>
      </c>
      <c r="I30" s="26"/>
      <c r="J30" s="26"/>
      <c r="K30" s="26"/>
      <c r="L30" s="26"/>
      <c r="M30" s="26"/>
      <c r="N30" s="26"/>
      <c r="O30" s="26"/>
      <c r="P30" s="28">
        <f>ROUNDDOWN((B30*H30)/([1]기본정보!$F$16-[1]기본정보!$F$15+1),0)</f>
        <v>0</v>
      </c>
      <c r="Q30" s="60"/>
      <c r="R30" s="60"/>
      <c r="S30" s="60"/>
      <c r="T30" s="60"/>
      <c r="U30" s="60"/>
      <c r="V30" s="60"/>
      <c r="W30" s="60"/>
      <c r="X30" s="60"/>
      <c r="Y30" s="102"/>
    </row>
    <row r="31" spans="2:36" ht="39.950000000000003" customHeight="1" x14ac:dyDescent="0.15">
      <c r="B31" s="99">
        <f>[2]별지1!H21</f>
        <v>0</v>
      </c>
      <c r="C31" s="100"/>
      <c r="D31" s="100"/>
      <c r="E31" s="100"/>
      <c r="F31" s="100"/>
      <c r="G31" s="100"/>
      <c r="H31" s="26">
        <f>[2]별지1!U21</f>
        <v>0</v>
      </c>
      <c r="I31" s="26"/>
      <c r="J31" s="26"/>
      <c r="K31" s="26"/>
      <c r="L31" s="26"/>
      <c r="M31" s="26"/>
      <c r="N31" s="26"/>
      <c r="O31" s="26"/>
      <c r="P31" s="28">
        <f>ROUNDDOWN((B31*H31)/([1]기본정보!$F$16-[1]기본정보!$F$15+1),0)</f>
        <v>0</v>
      </c>
      <c r="Q31" s="60"/>
      <c r="R31" s="60"/>
      <c r="S31" s="60"/>
      <c r="T31" s="60"/>
      <c r="U31" s="60"/>
      <c r="V31" s="60"/>
      <c r="W31" s="60"/>
      <c r="X31" s="60"/>
      <c r="Y31" s="102"/>
    </row>
    <row r="32" spans="2:36" ht="39.950000000000003" customHeight="1" x14ac:dyDescent="0.15">
      <c r="B32" s="103" t="s">
        <v>26</v>
      </c>
      <c r="C32" s="104"/>
      <c r="D32" s="104"/>
      <c r="E32" s="104"/>
      <c r="F32" s="104"/>
      <c r="G32" s="104"/>
      <c r="H32" s="58">
        <f>SUM(H26:H31)</f>
        <v>0</v>
      </c>
      <c r="I32" s="58"/>
      <c r="J32" s="58"/>
      <c r="K32" s="58"/>
      <c r="L32" s="58"/>
      <c r="M32" s="58"/>
      <c r="N32" s="58"/>
      <c r="O32" s="58"/>
      <c r="P32" s="58">
        <f>SUM(P26:P31)</f>
        <v>0</v>
      </c>
      <c r="Q32" s="58"/>
      <c r="R32" s="58"/>
      <c r="S32" s="58"/>
      <c r="T32" s="58"/>
      <c r="U32" s="58"/>
      <c r="V32" s="58"/>
      <c r="W32" s="58"/>
      <c r="X32" s="58"/>
      <c r="Y32" s="105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  <mergeCell ref="B28:G28"/>
    <mergeCell ref="H28:O28"/>
    <mergeCell ref="P28:Y28"/>
    <mergeCell ref="B29:G29"/>
    <mergeCell ref="H29:O29"/>
    <mergeCell ref="P29:Y29"/>
    <mergeCell ref="B26:G26"/>
    <mergeCell ref="H26:O26"/>
    <mergeCell ref="P26:Y26"/>
    <mergeCell ref="B27:G27"/>
    <mergeCell ref="H27:O27"/>
    <mergeCell ref="P27:Y27"/>
    <mergeCell ref="B23:T23"/>
    <mergeCell ref="U23:Y23"/>
    <mergeCell ref="B24:Y24"/>
    <mergeCell ref="B25:G25"/>
    <mergeCell ref="H25:O25"/>
    <mergeCell ref="P25:Y25"/>
    <mergeCell ref="B20:T20"/>
    <mergeCell ref="U20:Y20"/>
    <mergeCell ref="B21:T21"/>
    <mergeCell ref="U21:Y21"/>
    <mergeCell ref="B22:T22"/>
    <mergeCell ref="U22:Y22"/>
    <mergeCell ref="U16:Y16"/>
    <mergeCell ref="B17:C19"/>
    <mergeCell ref="D17:T17"/>
    <mergeCell ref="U17:Y17"/>
    <mergeCell ref="D18:T18"/>
    <mergeCell ref="U18:Y18"/>
    <mergeCell ref="D19:T19"/>
    <mergeCell ref="U19:Y19"/>
    <mergeCell ref="C8:K8"/>
    <mergeCell ref="B10:Y10"/>
    <mergeCell ref="B4:Y4"/>
    <mergeCell ref="C6:K6"/>
    <mergeCell ref="M6:U6"/>
    <mergeCell ref="C7:K7"/>
    <mergeCell ref="B13:C13"/>
    <mergeCell ref="D13:G13"/>
    <mergeCell ref="H13:R13"/>
    <mergeCell ref="S13:U13"/>
    <mergeCell ref="V13:Y13"/>
    <mergeCell ref="B14:Y14"/>
    <mergeCell ref="B15:T15"/>
    <mergeCell ref="U15:Y15"/>
    <mergeCell ref="B16:T16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topLeftCell="A4" zoomScaleNormal="100" workbookViewId="0">
      <selection activeCell="Z37" sqref="Z37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2" t="s">
        <v>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55" t="s">
        <v>8</v>
      </c>
      <c r="D6" s="55"/>
      <c r="E6" s="55"/>
      <c r="F6" s="55"/>
      <c r="G6" s="55"/>
      <c r="H6" s="55"/>
      <c r="I6" s="55"/>
      <c r="J6" s="55"/>
      <c r="K6" s="55"/>
      <c r="L6" s="6"/>
      <c r="M6" s="55" t="s">
        <v>9</v>
      </c>
      <c r="N6" s="55"/>
      <c r="O6" s="55"/>
      <c r="P6" s="55"/>
      <c r="Q6" s="55"/>
      <c r="R6" s="55"/>
      <c r="S6" s="55"/>
      <c r="T6" s="55"/>
      <c r="U6" s="55"/>
      <c r="V6" s="8"/>
      <c r="W6" s="8"/>
      <c r="X6" s="8"/>
      <c r="Y6" s="7"/>
    </row>
    <row r="7" spans="1:25" s="1" customFormat="1" x14ac:dyDescent="0.15">
      <c r="B7" s="5"/>
      <c r="C7" s="55" t="s">
        <v>10</v>
      </c>
      <c r="D7" s="55"/>
      <c r="E7" s="55"/>
      <c r="F7" s="55"/>
      <c r="G7" s="55"/>
      <c r="H7" s="55"/>
      <c r="I7" s="55"/>
      <c r="J7" s="55"/>
      <c r="K7" s="5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48"/>
      <c r="D8" s="48"/>
      <c r="E8" s="48"/>
      <c r="F8" s="48"/>
      <c r="G8" s="48"/>
      <c r="H8" s="48"/>
      <c r="I8" s="48"/>
      <c r="J8" s="48"/>
      <c r="K8" s="48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49" t="s">
        <v>11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63" t="s">
        <v>1</v>
      </c>
      <c r="C13" s="64"/>
      <c r="D13" s="65" t="str">
        <f>TEXT([1]기본정보!$F$15,"yyyy.mm.dd.")&amp;"                ~                "&amp;TEXT([1]기본정보!$F$16,"yyyy.mm.dd.")</f>
        <v>2013.01.01.                ~                2013.12.31.</v>
      </c>
      <c r="E13" s="66"/>
      <c r="F13" s="66"/>
      <c r="G13" s="67"/>
      <c r="H13" s="68" t="s">
        <v>2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9" t="s">
        <v>3</v>
      </c>
      <c r="T13" s="69"/>
      <c r="U13" s="69"/>
      <c r="V13" s="70" t="str">
        <f>[1]기본정보!$F$6</f>
        <v>영화조세**</v>
      </c>
      <c r="W13" s="70"/>
      <c r="X13" s="70"/>
      <c r="Y13" s="71"/>
    </row>
    <row r="14" spans="1:25" ht="39.950000000000003" customHeight="1" x14ac:dyDescent="0.15">
      <c r="B14" s="72" t="s">
        <v>13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</row>
    <row r="15" spans="1:25" ht="39.950000000000003" customHeight="1" x14ac:dyDescent="0.15">
      <c r="B15" s="75" t="s">
        <v>16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>
        <f>'[2]10의2(병)'!U22</f>
        <v>0</v>
      </c>
      <c r="V15" s="77"/>
      <c r="W15" s="77"/>
      <c r="X15" s="77"/>
      <c r="Y15" s="78"/>
    </row>
    <row r="16" spans="1:25" ht="39.950000000000003" customHeight="1" x14ac:dyDescent="0.15">
      <c r="B16" s="79" t="s">
        <v>17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>
        <f>'[2]10의2(병)'!U28</f>
        <v>0</v>
      </c>
      <c r="V16" s="77"/>
      <c r="W16" s="77"/>
      <c r="X16" s="77"/>
      <c r="Y16" s="78"/>
    </row>
    <row r="17" spans="2:36" ht="39.950000000000003" customHeight="1" x14ac:dyDescent="0.15">
      <c r="B17" s="80" t="s">
        <v>4</v>
      </c>
      <c r="C17" s="81"/>
      <c r="D17" s="83" t="s">
        <v>14</v>
      </c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77">
        <f>'[2]10의2(병)'!J33</f>
        <v>0</v>
      </c>
      <c r="V17" s="77"/>
      <c r="W17" s="77"/>
      <c r="X17" s="77"/>
      <c r="Y17" s="78"/>
    </row>
    <row r="18" spans="2:36" ht="39.950000000000003" customHeight="1" x14ac:dyDescent="0.15">
      <c r="B18" s="82"/>
      <c r="C18" s="81"/>
      <c r="D18" s="83" t="s">
        <v>15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5"/>
      <c r="U18" s="77">
        <f>'[2]10의2(병)'!V33</f>
        <v>0</v>
      </c>
      <c r="V18" s="77"/>
      <c r="W18" s="77"/>
      <c r="X18" s="77"/>
      <c r="Y18" s="78"/>
    </row>
    <row r="19" spans="2:36" ht="39.950000000000003" customHeight="1" x14ac:dyDescent="0.15">
      <c r="B19" s="82"/>
      <c r="C19" s="81"/>
      <c r="D19" s="83" t="s">
        <v>22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61">
        <f>ROUNDDOWN(IF(ISERROR(U18/U17),0,U18/U17),4)</f>
        <v>0</v>
      </c>
      <c r="V19" s="61"/>
      <c r="W19" s="61"/>
      <c r="X19" s="61"/>
      <c r="Y19" s="62"/>
    </row>
    <row r="20" spans="2:36" ht="39.950000000000003" customHeight="1" x14ac:dyDescent="0.15">
      <c r="B20" s="79" t="s">
        <v>18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86">
        <f>MAX(U16,U17)</f>
        <v>0</v>
      </c>
      <c r="V20" s="86"/>
      <c r="W20" s="86"/>
      <c r="X20" s="86"/>
      <c r="Y20" s="87"/>
    </row>
    <row r="21" spans="2:36" ht="39.950000000000003" customHeight="1" x14ac:dyDescent="0.15">
      <c r="B21" s="79" t="s">
        <v>19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86">
        <f>ROUNDDOWN(U19*U20,0)</f>
        <v>0</v>
      </c>
      <c r="V21" s="86"/>
      <c r="W21" s="86"/>
      <c r="X21" s="86"/>
      <c r="Y21" s="87"/>
    </row>
    <row r="22" spans="2:36" ht="39.950000000000003" customHeight="1" x14ac:dyDescent="0.15">
      <c r="B22" s="79" t="s">
        <v>20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88"/>
      <c r="V22" s="88"/>
      <c r="W22" s="88"/>
      <c r="X22" s="88"/>
      <c r="Y22" s="89"/>
    </row>
    <row r="23" spans="2:36" ht="39.950000000000003" customHeight="1" x14ac:dyDescent="0.15">
      <c r="B23" s="90" t="s">
        <v>21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91">
        <f>MAX(U15-ROUNDDOWN(U21*U22,0),0)</f>
        <v>0</v>
      </c>
      <c r="V23" s="92"/>
      <c r="W23" s="92"/>
      <c r="X23" s="92"/>
      <c r="Y23" s="93"/>
    </row>
    <row r="24" spans="2:36" ht="31.5" customHeight="1" x14ac:dyDescent="0.15">
      <c r="B24" s="94" t="s">
        <v>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95"/>
    </row>
    <row r="25" spans="2:36" ht="31.5" customHeight="1" x14ac:dyDescent="0.15">
      <c r="B25" s="96" t="s">
        <v>23</v>
      </c>
      <c r="C25" s="97"/>
      <c r="D25" s="97"/>
      <c r="E25" s="97"/>
      <c r="F25" s="97"/>
      <c r="G25" s="97"/>
      <c r="H25" s="97" t="s">
        <v>24</v>
      </c>
      <c r="I25" s="97"/>
      <c r="J25" s="97"/>
      <c r="K25" s="97"/>
      <c r="L25" s="97"/>
      <c r="M25" s="97"/>
      <c r="N25" s="97"/>
      <c r="O25" s="97"/>
      <c r="P25" s="97" t="s">
        <v>25</v>
      </c>
      <c r="Q25" s="97"/>
      <c r="R25" s="97"/>
      <c r="S25" s="97"/>
      <c r="T25" s="97"/>
      <c r="U25" s="97"/>
      <c r="V25" s="97"/>
      <c r="W25" s="97"/>
      <c r="X25" s="97"/>
      <c r="Y25" s="98"/>
    </row>
    <row r="26" spans="2:36" ht="31.5" customHeight="1" x14ac:dyDescent="0.15">
      <c r="B26" s="99">
        <f>[2]별지2!H16</f>
        <v>0</v>
      </c>
      <c r="C26" s="100"/>
      <c r="D26" s="100"/>
      <c r="E26" s="100"/>
      <c r="F26" s="100"/>
      <c r="G26" s="100"/>
      <c r="H26" s="26">
        <f>[2]별지2!U16</f>
        <v>0</v>
      </c>
      <c r="I26" s="26"/>
      <c r="J26" s="26"/>
      <c r="K26" s="26"/>
      <c r="L26" s="26"/>
      <c r="M26" s="26"/>
      <c r="N26" s="26"/>
      <c r="O26" s="26"/>
      <c r="P26" s="27">
        <f>ROUNDDOWN((B26*H26)/([1]기본정보!$F$16-[1]기본정보!$F$15+1),0)</f>
        <v>0</v>
      </c>
      <c r="Q26" s="27"/>
      <c r="R26" s="27"/>
      <c r="S26" s="27"/>
      <c r="T26" s="27"/>
      <c r="U26" s="27"/>
      <c r="V26" s="27"/>
      <c r="W26" s="27"/>
      <c r="X26" s="27"/>
      <c r="Y26" s="101"/>
      <c r="AJ26" s="9"/>
    </row>
    <row r="27" spans="2:36" ht="31.5" customHeight="1" x14ac:dyDescent="0.15">
      <c r="B27" s="99">
        <f>[2]별지2!H17</f>
        <v>0</v>
      </c>
      <c r="C27" s="100"/>
      <c r="D27" s="100"/>
      <c r="E27" s="100"/>
      <c r="F27" s="100"/>
      <c r="G27" s="100"/>
      <c r="H27" s="26">
        <f>[2]별지2!U17</f>
        <v>0</v>
      </c>
      <c r="I27" s="26"/>
      <c r="J27" s="26"/>
      <c r="K27" s="26"/>
      <c r="L27" s="26"/>
      <c r="M27" s="26"/>
      <c r="N27" s="26"/>
      <c r="O27" s="26"/>
      <c r="P27" s="28">
        <f>ROUNDDOWN((B27*H27)/([1]기본정보!$F$16-[1]기본정보!$F$15+1),0)</f>
        <v>0</v>
      </c>
      <c r="Q27" s="60"/>
      <c r="R27" s="60"/>
      <c r="S27" s="60"/>
      <c r="T27" s="60"/>
      <c r="U27" s="60"/>
      <c r="V27" s="60"/>
      <c r="W27" s="60"/>
      <c r="X27" s="60"/>
      <c r="Y27" s="102"/>
      <c r="AJ27" s="9"/>
    </row>
    <row r="28" spans="2:36" ht="31.5" customHeight="1" x14ac:dyDescent="0.15">
      <c r="B28" s="99">
        <f>[2]별지2!H18</f>
        <v>0</v>
      </c>
      <c r="C28" s="100"/>
      <c r="D28" s="100"/>
      <c r="E28" s="100"/>
      <c r="F28" s="100"/>
      <c r="G28" s="100"/>
      <c r="H28" s="26">
        <f>[2]별지2!U18</f>
        <v>0</v>
      </c>
      <c r="I28" s="26"/>
      <c r="J28" s="26"/>
      <c r="K28" s="26"/>
      <c r="L28" s="26"/>
      <c r="M28" s="26"/>
      <c r="N28" s="26"/>
      <c r="O28" s="26"/>
      <c r="P28" s="28">
        <f>ROUNDDOWN((B28*H28)/([1]기본정보!$F$16-[1]기본정보!$F$15+1),0)</f>
        <v>0</v>
      </c>
      <c r="Q28" s="60"/>
      <c r="R28" s="60"/>
      <c r="S28" s="60"/>
      <c r="T28" s="60"/>
      <c r="U28" s="60"/>
      <c r="V28" s="60"/>
      <c r="W28" s="60"/>
      <c r="X28" s="60"/>
      <c r="Y28" s="102"/>
      <c r="AJ28" s="9"/>
    </row>
    <row r="29" spans="2:36" ht="31.5" customHeight="1" x14ac:dyDescent="0.15">
      <c r="B29" s="99">
        <f>[2]별지2!H19</f>
        <v>0</v>
      </c>
      <c r="C29" s="100"/>
      <c r="D29" s="100"/>
      <c r="E29" s="100"/>
      <c r="F29" s="100"/>
      <c r="G29" s="100"/>
      <c r="H29" s="26">
        <f>[2]별지2!U19</f>
        <v>0</v>
      </c>
      <c r="I29" s="26"/>
      <c r="J29" s="26"/>
      <c r="K29" s="26"/>
      <c r="L29" s="26"/>
      <c r="M29" s="26"/>
      <c r="N29" s="26"/>
      <c r="O29" s="26"/>
      <c r="P29" s="28">
        <f>ROUNDDOWN((B29*H29)/([1]기본정보!$F$16-[1]기본정보!$F$15+1),0)</f>
        <v>0</v>
      </c>
      <c r="Q29" s="60"/>
      <c r="R29" s="60"/>
      <c r="S29" s="60"/>
      <c r="T29" s="60"/>
      <c r="U29" s="60"/>
      <c r="V29" s="60"/>
      <c r="W29" s="60"/>
      <c r="X29" s="60"/>
      <c r="Y29" s="102"/>
      <c r="AJ29" s="9"/>
    </row>
    <row r="30" spans="2:36" ht="31.5" customHeight="1" x14ac:dyDescent="0.15">
      <c r="B30" s="99">
        <f>[2]별지2!H20</f>
        <v>0</v>
      </c>
      <c r="C30" s="100"/>
      <c r="D30" s="100"/>
      <c r="E30" s="100"/>
      <c r="F30" s="100"/>
      <c r="G30" s="100"/>
      <c r="H30" s="26">
        <f>[2]별지2!U20</f>
        <v>0</v>
      </c>
      <c r="I30" s="26"/>
      <c r="J30" s="26"/>
      <c r="K30" s="26"/>
      <c r="L30" s="26"/>
      <c r="M30" s="26"/>
      <c r="N30" s="26"/>
      <c r="O30" s="26"/>
      <c r="P30" s="28">
        <f>ROUNDDOWN((B30*H30)/([1]기본정보!$F$16-[1]기본정보!$F$15+1),0)</f>
        <v>0</v>
      </c>
      <c r="Q30" s="60"/>
      <c r="R30" s="60"/>
      <c r="S30" s="60"/>
      <c r="T30" s="60"/>
      <c r="U30" s="60"/>
      <c r="V30" s="60"/>
      <c r="W30" s="60"/>
      <c r="X30" s="60"/>
      <c r="Y30" s="102"/>
    </row>
    <row r="31" spans="2:36" ht="39.950000000000003" customHeight="1" x14ac:dyDescent="0.15">
      <c r="B31" s="99">
        <f>[2]별지2!H21</f>
        <v>0</v>
      </c>
      <c r="C31" s="100"/>
      <c r="D31" s="100"/>
      <c r="E31" s="100"/>
      <c r="F31" s="100"/>
      <c r="G31" s="100"/>
      <c r="H31" s="26">
        <f>[2]별지2!U21</f>
        <v>0</v>
      </c>
      <c r="I31" s="26"/>
      <c r="J31" s="26"/>
      <c r="K31" s="26"/>
      <c r="L31" s="26"/>
      <c r="M31" s="26"/>
      <c r="N31" s="26"/>
      <c r="O31" s="26"/>
      <c r="P31" s="28">
        <f>ROUNDDOWN((B31*H31)/([1]기본정보!$F$16-[1]기본정보!$F$15+1),0)</f>
        <v>0</v>
      </c>
      <c r="Q31" s="60"/>
      <c r="R31" s="60"/>
      <c r="S31" s="60"/>
      <c r="T31" s="60"/>
      <c r="U31" s="60"/>
      <c r="V31" s="60"/>
      <c r="W31" s="60"/>
      <c r="X31" s="60"/>
      <c r="Y31" s="102"/>
    </row>
    <row r="32" spans="2:36" ht="39.950000000000003" customHeight="1" x14ac:dyDescent="0.15">
      <c r="B32" s="103" t="s">
        <v>26</v>
      </c>
      <c r="C32" s="104"/>
      <c r="D32" s="104"/>
      <c r="E32" s="104"/>
      <c r="F32" s="104"/>
      <c r="G32" s="104"/>
      <c r="H32" s="58">
        <f>SUM(H26:H31)</f>
        <v>0</v>
      </c>
      <c r="I32" s="58"/>
      <c r="J32" s="58"/>
      <c r="K32" s="58"/>
      <c r="L32" s="58"/>
      <c r="M32" s="58"/>
      <c r="N32" s="58"/>
      <c r="O32" s="58"/>
      <c r="P32" s="58">
        <f>SUM(P26:P31)</f>
        <v>0</v>
      </c>
      <c r="Q32" s="58"/>
      <c r="R32" s="58"/>
      <c r="S32" s="58"/>
      <c r="T32" s="58"/>
      <c r="U32" s="58"/>
      <c r="V32" s="58"/>
      <c r="W32" s="58"/>
      <c r="X32" s="58"/>
      <c r="Y32" s="105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  <mergeCell ref="B28:G28"/>
    <mergeCell ref="H28:O28"/>
    <mergeCell ref="P28:Y28"/>
    <mergeCell ref="B29:G29"/>
    <mergeCell ref="H29:O29"/>
    <mergeCell ref="P29:Y29"/>
    <mergeCell ref="B26:G26"/>
    <mergeCell ref="H26:O26"/>
    <mergeCell ref="P26:Y26"/>
    <mergeCell ref="B27:G27"/>
    <mergeCell ref="H27:O27"/>
    <mergeCell ref="P27:Y27"/>
    <mergeCell ref="B23:T23"/>
    <mergeCell ref="U23:Y23"/>
    <mergeCell ref="B24:Y24"/>
    <mergeCell ref="B25:G25"/>
    <mergeCell ref="H25:O25"/>
    <mergeCell ref="P25:Y25"/>
    <mergeCell ref="B20:T20"/>
    <mergeCell ref="U20:Y20"/>
    <mergeCell ref="B21:T21"/>
    <mergeCell ref="U21:Y21"/>
    <mergeCell ref="B22:T22"/>
    <mergeCell ref="U22:Y22"/>
    <mergeCell ref="U16:Y16"/>
    <mergeCell ref="B17:C19"/>
    <mergeCell ref="D17:T17"/>
    <mergeCell ref="U17:Y17"/>
    <mergeCell ref="D18:T18"/>
    <mergeCell ref="U18:Y18"/>
    <mergeCell ref="D19:T19"/>
    <mergeCell ref="U19:Y19"/>
    <mergeCell ref="C8:K8"/>
    <mergeCell ref="B10:Y10"/>
    <mergeCell ref="B4:Y4"/>
    <mergeCell ref="C6:K6"/>
    <mergeCell ref="M6:U6"/>
    <mergeCell ref="C7:K7"/>
    <mergeCell ref="B13:C13"/>
    <mergeCell ref="D13:G13"/>
    <mergeCell ref="H13:R13"/>
    <mergeCell ref="S13:U13"/>
    <mergeCell ref="V13:Y13"/>
    <mergeCell ref="B14:Y14"/>
    <mergeCell ref="B15:T15"/>
    <mergeCell ref="U15:Y15"/>
    <mergeCell ref="B16:T16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topLeftCell="A4" zoomScaleNormal="100" workbookViewId="0">
      <selection activeCell="AJ28" sqref="AJ28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2" t="s">
        <v>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55" t="s">
        <v>8</v>
      </c>
      <c r="D6" s="55"/>
      <c r="E6" s="55"/>
      <c r="F6" s="55"/>
      <c r="G6" s="55"/>
      <c r="H6" s="55"/>
      <c r="I6" s="55"/>
      <c r="J6" s="55"/>
      <c r="K6" s="55"/>
      <c r="L6" s="6"/>
      <c r="M6" s="55" t="s">
        <v>9</v>
      </c>
      <c r="N6" s="55"/>
      <c r="O6" s="55"/>
      <c r="P6" s="55"/>
      <c r="Q6" s="55"/>
      <c r="R6" s="55"/>
      <c r="S6" s="55"/>
      <c r="T6" s="55"/>
      <c r="U6" s="55"/>
      <c r="V6" s="8"/>
      <c r="W6" s="8"/>
      <c r="X6" s="8"/>
      <c r="Y6" s="7"/>
    </row>
    <row r="7" spans="1:25" s="1" customFormat="1" x14ac:dyDescent="0.15">
      <c r="B7" s="5"/>
      <c r="C7" s="55" t="s">
        <v>10</v>
      </c>
      <c r="D7" s="55"/>
      <c r="E7" s="55"/>
      <c r="F7" s="55"/>
      <c r="G7" s="55"/>
      <c r="H7" s="55"/>
      <c r="I7" s="55"/>
      <c r="J7" s="55"/>
      <c r="K7" s="5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48"/>
      <c r="D8" s="48"/>
      <c r="E8" s="48"/>
      <c r="F8" s="48"/>
      <c r="G8" s="48"/>
      <c r="H8" s="48"/>
      <c r="I8" s="48"/>
      <c r="J8" s="48"/>
      <c r="K8" s="48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49" t="s">
        <v>11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63" t="s">
        <v>1</v>
      </c>
      <c r="C13" s="64"/>
      <c r="D13" s="65" t="str">
        <f>TEXT([1]기본정보!$F$15,"yyyy.mm.dd.")&amp;"                ~                "&amp;TEXT([1]기본정보!$F$16,"yyyy.mm.dd.")</f>
        <v>2013.01.01.                ~                2013.12.31.</v>
      </c>
      <c r="E13" s="66"/>
      <c r="F13" s="66"/>
      <c r="G13" s="67"/>
      <c r="H13" s="68" t="s">
        <v>2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9" t="s">
        <v>3</v>
      </c>
      <c r="T13" s="69"/>
      <c r="U13" s="69"/>
      <c r="V13" s="70" t="str">
        <f>[1]기본정보!$F$6</f>
        <v>영화조세**</v>
      </c>
      <c r="W13" s="70"/>
      <c r="X13" s="70"/>
      <c r="Y13" s="71"/>
    </row>
    <row r="14" spans="1:25" ht="39.950000000000003" customHeight="1" x14ac:dyDescent="0.15">
      <c r="B14" s="72" t="s">
        <v>13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</row>
    <row r="15" spans="1:25" ht="39.950000000000003" customHeight="1" x14ac:dyDescent="0.15">
      <c r="B15" s="75" t="s">
        <v>16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>
        <f>'[2]10의2(병)'!U22</f>
        <v>0</v>
      </c>
      <c r="V15" s="77"/>
      <c r="W15" s="77"/>
      <c r="X15" s="77"/>
      <c r="Y15" s="78"/>
    </row>
    <row r="16" spans="1:25" ht="39.950000000000003" customHeight="1" x14ac:dyDescent="0.15">
      <c r="B16" s="79" t="s">
        <v>17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>
        <f>'[2]10의2(병)'!U28</f>
        <v>0</v>
      </c>
      <c r="V16" s="77"/>
      <c r="W16" s="77"/>
      <c r="X16" s="77"/>
      <c r="Y16" s="78"/>
    </row>
    <row r="17" spans="2:36" ht="39.950000000000003" customHeight="1" x14ac:dyDescent="0.15">
      <c r="B17" s="80" t="s">
        <v>4</v>
      </c>
      <c r="C17" s="81"/>
      <c r="D17" s="83" t="s">
        <v>14</v>
      </c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77">
        <f>'[2]10의2(병)'!J33</f>
        <v>0</v>
      </c>
      <c r="V17" s="77"/>
      <c r="W17" s="77"/>
      <c r="X17" s="77"/>
      <c r="Y17" s="78"/>
    </row>
    <row r="18" spans="2:36" ht="39.950000000000003" customHeight="1" x14ac:dyDescent="0.15">
      <c r="B18" s="82"/>
      <c r="C18" s="81"/>
      <c r="D18" s="83" t="s">
        <v>15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5"/>
      <c r="U18" s="77">
        <f>'[2]10의2(병)'!V33</f>
        <v>0</v>
      </c>
      <c r="V18" s="77"/>
      <c r="W18" s="77"/>
      <c r="X18" s="77"/>
      <c r="Y18" s="78"/>
    </row>
    <row r="19" spans="2:36" ht="39.950000000000003" customHeight="1" x14ac:dyDescent="0.15">
      <c r="B19" s="82"/>
      <c r="C19" s="81"/>
      <c r="D19" s="83" t="s">
        <v>22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61">
        <f>ROUNDDOWN(IF(ISERROR(U18/U17),0,U18/U17),4)</f>
        <v>0</v>
      </c>
      <c r="V19" s="61"/>
      <c r="W19" s="61"/>
      <c r="X19" s="61"/>
      <c r="Y19" s="62"/>
    </row>
    <row r="20" spans="2:36" ht="39.950000000000003" customHeight="1" x14ac:dyDescent="0.15">
      <c r="B20" s="79" t="s">
        <v>18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86">
        <f>MAX(U16,U17)</f>
        <v>0</v>
      </c>
      <c r="V20" s="86"/>
      <c r="W20" s="86"/>
      <c r="X20" s="86"/>
      <c r="Y20" s="87"/>
    </row>
    <row r="21" spans="2:36" ht="39.950000000000003" customHeight="1" x14ac:dyDescent="0.15">
      <c r="B21" s="79" t="s">
        <v>19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86">
        <f>ROUNDDOWN(U19*U20,0)</f>
        <v>0</v>
      </c>
      <c r="V21" s="86"/>
      <c r="W21" s="86"/>
      <c r="X21" s="86"/>
      <c r="Y21" s="87"/>
    </row>
    <row r="22" spans="2:36" ht="39.950000000000003" customHeight="1" x14ac:dyDescent="0.15">
      <c r="B22" s="79" t="s">
        <v>20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88"/>
      <c r="V22" s="88"/>
      <c r="W22" s="88"/>
      <c r="X22" s="88"/>
      <c r="Y22" s="89"/>
    </row>
    <row r="23" spans="2:36" ht="39.950000000000003" customHeight="1" x14ac:dyDescent="0.15">
      <c r="B23" s="90" t="s">
        <v>21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91">
        <f>MAX(U15-ROUNDDOWN(U21*U22,0),0)</f>
        <v>0</v>
      </c>
      <c r="V23" s="92"/>
      <c r="W23" s="92"/>
      <c r="X23" s="92"/>
      <c r="Y23" s="93"/>
    </row>
    <row r="24" spans="2:36" ht="31.5" customHeight="1" x14ac:dyDescent="0.15">
      <c r="B24" s="94" t="s">
        <v>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95"/>
    </row>
    <row r="25" spans="2:36" ht="31.5" customHeight="1" x14ac:dyDescent="0.15">
      <c r="B25" s="96" t="s">
        <v>23</v>
      </c>
      <c r="C25" s="97"/>
      <c r="D25" s="97"/>
      <c r="E25" s="97"/>
      <c r="F25" s="97"/>
      <c r="G25" s="97"/>
      <c r="H25" s="97" t="s">
        <v>24</v>
      </c>
      <c r="I25" s="97"/>
      <c r="J25" s="97"/>
      <c r="K25" s="97"/>
      <c r="L25" s="97"/>
      <c r="M25" s="97"/>
      <c r="N25" s="97"/>
      <c r="O25" s="97"/>
      <c r="P25" s="97" t="s">
        <v>25</v>
      </c>
      <c r="Q25" s="97"/>
      <c r="R25" s="97"/>
      <c r="S25" s="97"/>
      <c r="T25" s="97"/>
      <c r="U25" s="97"/>
      <c r="V25" s="97"/>
      <c r="W25" s="97"/>
      <c r="X25" s="97"/>
      <c r="Y25" s="98"/>
    </row>
    <row r="26" spans="2:36" ht="31.5" customHeight="1" x14ac:dyDescent="0.15">
      <c r="B26" s="99">
        <f>[2]별지3!H16</f>
        <v>0</v>
      </c>
      <c r="C26" s="100"/>
      <c r="D26" s="100"/>
      <c r="E26" s="100"/>
      <c r="F26" s="100"/>
      <c r="G26" s="100"/>
      <c r="H26" s="26">
        <f>[2]별지3!U16</f>
        <v>0</v>
      </c>
      <c r="I26" s="26"/>
      <c r="J26" s="26"/>
      <c r="K26" s="26"/>
      <c r="L26" s="26"/>
      <c r="M26" s="26"/>
      <c r="N26" s="26"/>
      <c r="O26" s="26"/>
      <c r="P26" s="27">
        <f>ROUNDDOWN((B26*H26)/([1]기본정보!$F$16-[1]기본정보!$F$15+1),0)</f>
        <v>0</v>
      </c>
      <c r="Q26" s="27"/>
      <c r="R26" s="27"/>
      <c r="S26" s="27"/>
      <c r="T26" s="27"/>
      <c r="U26" s="27"/>
      <c r="V26" s="27"/>
      <c r="W26" s="27"/>
      <c r="X26" s="27"/>
      <c r="Y26" s="101"/>
      <c r="AJ26" s="9"/>
    </row>
    <row r="27" spans="2:36" ht="31.5" customHeight="1" x14ac:dyDescent="0.15">
      <c r="B27" s="99">
        <f>[2]별지3!H17</f>
        <v>0</v>
      </c>
      <c r="C27" s="100"/>
      <c r="D27" s="100"/>
      <c r="E27" s="100"/>
      <c r="F27" s="100"/>
      <c r="G27" s="100"/>
      <c r="H27" s="26">
        <f>[2]별지3!U17</f>
        <v>0</v>
      </c>
      <c r="I27" s="26"/>
      <c r="J27" s="26"/>
      <c r="K27" s="26"/>
      <c r="L27" s="26"/>
      <c r="M27" s="26"/>
      <c r="N27" s="26"/>
      <c r="O27" s="26"/>
      <c r="P27" s="28">
        <f>ROUNDDOWN((B27*H27)/([1]기본정보!$F$16-[1]기본정보!$F$15+1),0)</f>
        <v>0</v>
      </c>
      <c r="Q27" s="60"/>
      <c r="R27" s="60"/>
      <c r="S27" s="60"/>
      <c r="T27" s="60"/>
      <c r="U27" s="60"/>
      <c r="V27" s="60"/>
      <c r="W27" s="60"/>
      <c r="X27" s="60"/>
      <c r="Y27" s="102"/>
      <c r="AJ27" s="9"/>
    </row>
    <row r="28" spans="2:36" ht="31.5" customHeight="1" x14ac:dyDescent="0.15">
      <c r="B28" s="99">
        <f>[2]별지3!H18</f>
        <v>0</v>
      </c>
      <c r="C28" s="100"/>
      <c r="D28" s="100"/>
      <c r="E28" s="100"/>
      <c r="F28" s="100"/>
      <c r="G28" s="100"/>
      <c r="H28" s="26">
        <f>[2]별지3!U18</f>
        <v>0</v>
      </c>
      <c r="I28" s="26"/>
      <c r="J28" s="26"/>
      <c r="K28" s="26"/>
      <c r="L28" s="26"/>
      <c r="M28" s="26"/>
      <c r="N28" s="26"/>
      <c r="O28" s="26"/>
      <c r="P28" s="28">
        <f>ROUNDDOWN((B28*H28)/([1]기본정보!$F$16-[1]기본정보!$F$15+1),0)</f>
        <v>0</v>
      </c>
      <c r="Q28" s="60"/>
      <c r="R28" s="60"/>
      <c r="S28" s="60"/>
      <c r="T28" s="60"/>
      <c r="U28" s="60"/>
      <c r="V28" s="60"/>
      <c r="W28" s="60"/>
      <c r="X28" s="60"/>
      <c r="Y28" s="102"/>
      <c r="AJ28" s="9"/>
    </row>
    <row r="29" spans="2:36" ht="31.5" customHeight="1" x14ac:dyDescent="0.15">
      <c r="B29" s="99">
        <f>[2]별지3!H19</f>
        <v>0</v>
      </c>
      <c r="C29" s="100"/>
      <c r="D29" s="100"/>
      <c r="E29" s="100"/>
      <c r="F29" s="100"/>
      <c r="G29" s="100"/>
      <c r="H29" s="26">
        <f>[2]별지3!U19</f>
        <v>0</v>
      </c>
      <c r="I29" s="26"/>
      <c r="J29" s="26"/>
      <c r="K29" s="26"/>
      <c r="L29" s="26"/>
      <c r="M29" s="26"/>
      <c r="N29" s="26"/>
      <c r="O29" s="26"/>
      <c r="P29" s="28">
        <f>ROUNDDOWN((B29*H29)/([1]기본정보!$F$16-[1]기본정보!$F$15+1),0)</f>
        <v>0</v>
      </c>
      <c r="Q29" s="60"/>
      <c r="R29" s="60"/>
      <c r="S29" s="60"/>
      <c r="T29" s="60"/>
      <c r="U29" s="60"/>
      <c r="V29" s="60"/>
      <c r="W29" s="60"/>
      <c r="X29" s="60"/>
      <c r="Y29" s="102"/>
      <c r="AJ29" s="9"/>
    </row>
    <row r="30" spans="2:36" ht="31.5" customHeight="1" x14ac:dyDescent="0.15">
      <c r="B30" s="99">
        <f>[2]별지3!H20</f>
        <v>0</v>
      </c>
      <c r="C30" s="100"/>
      <c r="D30" s="100"/>
      <c r="E30" s="100"/>
      <c r="F30" s="100"/>
      <c r="G30" s="100"/>
      <c r="H30" s="26">
        <f>[2]별지3!U20</f>
        <v>0</v>
      </c>
      <c r="I30" s="26"/>
      <c r="J30" s="26"/>
      <c r="K30" s="26"/>
      <c r="L30" s="26"/>
      <c r="M30" s="26"/>
      <c r="N30" s="26"/>
      <c r="O30" s="26"/>
      <c r="P30" s="28">
        <f>ROUNDDOWN((B30*H30)/([1]기본정보!$F$16-[1]기본정보!$F$15+1),0)</f>
        <v>0</v>
      </c>
      <c r="Q30" s="60"/>
      <c r="R30" s="60"/>
      <c r="S30" s="60"/>
      <c r="T30" s="60"/>
      <c r="U30" s="60"/>
      <c r="V30" s="60"/>
      <c r="W30" s="60"/>
      <c r="X30" s="60"/>
      <c r="Y30" s="102"/>
    </row>
    <row r="31" spans="2:36" ht="39.950000000000003" customHeight="1" x14ac:dyDescent="0.15">
      <c r="B31" s="99">
        <f>[2]별지3!H21</f>
        <v>0</v>
      </c>
      <c r="C31" s="100"/>
      <c r="D31" s="100"/>
      <c r="E31" s="100"/>
      <c r="F31" s="100"/>
      <c r="G31" s="100"/>
      <c r="H31" s="26">
        <f>[2]별지3!U21</f>
        <v>0</v>
      </c>
      <c r="I31" s="26"/>
      <c r="J31" s="26"/>
      <c r="K31" s="26"/>
      <c r="L31" s="26"/>
      <c r="M31" s="26"/>
      <c r="N31" s="26"/>
      <c r="O31" s="26"/>
      <c r="P31" s="28">
        <f>ROUNDDOWN((B31*H31)/([1]기본정보!$F$16-[1]기본정보!$F$15+1),0)</f>
        <v>0</v>
      </c>
      <c r="Q31" s="60"/>
      <c r="R31" s="60"/>
      <c r="S31" s="60"/>
      <c r="T31" s="60"/>
      <c r="U31" s="60"/>
      <c r="V31" s="60"/>
      <c r="W31" s="60"/>
      <c r="X31" s="60"/>
      <c r="Y31" s="102"/>
    </row>
    <row r="32" spans="2:36" ht="39.950000000000003" customHeight="1" x14ac:dyDescent="0.15">
      <c r="B32" s="103" t="s">
        <v>26</v>
      </c>
      <c r="C32" s="104"/>
      <c r="D32" s="104"/>
      <c r="E32" s="104"/>
      <c r="F32" s="104"/>
      <c r="G32" s="104"/>
      <c r="H32" s="58">
        <f>SUM(H26:H31)</f>
        <v>0</v>
      </c>
      <c r="I32" s="58"/>
      <c r="J32" s="58"/>
      <c r="K32" s="58"/>
      <c r="L32" s="58"/>
      <c r="M32" s="58"/>
      <c r="N32" s="58"/>
      <c r="O32" s="58"/>
      <c r="P32" s="58">
        <f>SUM(P26:P31)</f>
        <v>0</v>
      </c>
      <c r="Q32" s="58"/>
      <c r="R32" s="58"/>
      <c r="S32" s="58"/>
      <c r="T32" s="58"/>
      <c r="U32" s="58"/>
      <c r="V32" s="58"/>
      <c r="W32" s="58"/>
      <c r="X32" s="58"/>
      <c r="Y32" s="105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  <mergeCell ref="B28:G28"/>
    <mergeCell ref="H28:O28"/>
    <mergeCell ref="P28:Y28"/>
    <mergeCell ref="B29:G29"/>
    <mergeCell ref="H29:O29"/>
    <mergeCell ref="P29:Y29"/>
    <mergeCell ref="B26:G26"/>
    <mergeCell ref="H26:O26"/>
    <mergeCell ref="P26:Y26"/>
    <mergeCell ref="B27:G27"/>
    <mergeCell ref="H27:O27"/>
    <mergeCell ref="P27:Y27"/>
    <mergeCell ref="B23:T23"/>
    <mergeCell ref="U23:Y23"/>
    <mergeCell ref="B24:Y24"/>
    <mergeCell ref="B25:G25"/>
    <mergeCell ref="H25:O25"/>
    <mergeCell ref="P25:Y25"/>
    <mergeCell ref="B20:T20"/>
    <mergeCell ref="U20:Y20"/>
    <mergeCell ref="B21:T21"/>
    <mergeCell ref="U21:Y21"/>
    <mergeCell ref="B22:T22"/>
    <mergeCell ref="U22:Y22"/>
    <mergeCell ref="U16:Y16"/>
    <mergeCell ref="B17:C19"/>
    <mergeCell ref="D17:T17"/>
    <mergeCell ref="U17:Y17"/>
    <mergeCell ref="D18:T18"/>
    <mergeCell ref="U18:Y18"/>
    <mergeCell ref="D19:T19"/>
    <mergeCell ref="U19:Y19"/>
    <mergeCell ref="C8:K8"/>
    <mergeCell ref="B10:Y10"/>
    <mergeCell ref="B4:Y4"/>
    <mergeCell ref="C6:K6"/>
    <mergeCell ref="M6:U6"/>
    <mergeCell ref="C7:K7"/>
    <mergeCell ref="B13:C13"/>
    <mergeCell ref="D13:G13"/>
    <mergeCell ref="H13:R13"/>
    <mergeCell ref="S13:U13"/>
    <mergeCell ref="V13:Y13"/>
    <mergeCell ref="B14:Y14"/>
    <mergeCell ref="B15:T15"/>
    <mergeCell ref="U15:Y15"/>
    <mergeCell ref="B16:T16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zoomScaleNormal="100" workbookViewId="0">
      <selection activeCell="P31" sqref="P31:Y31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2" t="s">
        <v>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55" t="s">
        <v>8</v>
      </c>
      <c r="D6" s="55"/>
      <c r="E6" s="55"/>
      <c r="F6" s="55"/>
      <c r="G6" s="55"/>
      <c r="H6" s="55"/>
      <c r="I6" s="55"/>
      <c r="J6" s="55"/>
      <c r="K6" s="55"/>
      <c r="L6" s="6"/>
      <c r="M6" s="55" t="s">
        <v>9</v>
      </c>
      <c r="N6" s="55"/>
      <c r="O6" s="55"/>
      <c r="P6" s="55"/>
      <c r="Q6" s="55"/>
      <c r="R6" s="55"/>
      <c r="S6" s="55"/>
      <c r="T6" s="55"/>
      <c r="U6" s="55"/>
      <c r="V6" s="8"/>
      <c r="W6" s="8"/>
      <c r="X6" s="8"/>
      <c r="Y6" s="7"/>
    </row>
    <row r="7" spans="1:25" s="1" customFormat="1" x14ac:dyDescent="0.15">
      <c r="B7" s="5"/>
      <c r="C7" s="55" t="s">
        <v>10</v>
      </c>
      <c r="D7" s="55"/>
      <c r="E7" s="55"/>
      <c r="F7" s="55"/>
      <c r="G7" s="55"/>
      <c r="H7" s="55"/>
      <c r="I7" s="55"/>
      <c r="J7" s="55"/>
      <c r="K7" s="5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48"/>
      <c r="D8" s="48"/>
      <c r="E8" s="48"/>
      <c r="F8" s="48"/>
      <c r="G8" s="48"/>
      <c r="H8" s="48"/>
      <c r="I8" s="48"/>
      <c r="J8" s="48"/>
      <c r="K8" s="48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49" t="s">
        <v>11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63" t="s">
        <v>1</v>
      </c>
      <c r="C13" s="64"/>
      <c r="D13" s="65" t="str">
        <f>TEXT([1]기본정보!$F$15,"yyyy.mm.dd.")&amp;"                ~                "&amp;TEXT([1]기본정보!$F$16,"yyyy.mm.dd.")</f>
        <v>2013.01.01.                ~                2013.12.31.</v>
      </c>
      <c r="E13" s="66"/>
      <c r="F13" s="66"/>
      <c r="G13" s="67"/>
      <c r="H13" s="68" t="s">
        <v>2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9" t="s">
        <v>3</v>
      </c>
      <c r="T13" s="69"/>
      <c r="U13" s="69"/>
      <c r="V13" s="70" t="str">
        <f>[1]기본정보!$F$6</f>
        <v>영화조세**</v>
      </c>
      <c r="W13" s="70"/>
      <c r="X13" s="70"/>
      <c r="Y13" s="71"/>
    </row>
    <row r="14" spans="1:25" ht="39.950000000000003" customHeight="1" x14ac:dyDescent="0.15">
      <c r="B14" s="72" t="s">
        <v>13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</row>
    <row r="15" spans="1:25" ht="39.950000000000003" customHeight="1" x14ac:dyDescent="0.15">
      <c r="B15" s="75" t="s">
        <v>16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>
        <f>'[2]10의2(병)'!U22</f>
        <v>0</v>
      </c>
      <c r="V15" s="77"/>
      <c r="W15" s="77"/>
      <c r="X15" s="77"/>
      <c r="Y15" s="78"/>
    </row>
    <row r="16" spans="1:25" ht="39.950000000000003" customHeight="1" x14ac:dyDescent="0.15">
      <c r="B16" s="79" t="s">
        <v>17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>
        <f>'[2]10의2(병)'!U28</f>
        <v>0</v>
      </c>
      <c r="V16" s="77"/>
      <c r="W16" s="77"/>
      <c r="X16" s="77"/>
      <c r="Y16" s="78"/>
    </row>
    <row r="17" spans="2:36" ht="39.950000000000003" customHeight="1" x14ac:dyDescent="0.15">
      <c r="B17" s="80" t="s">
        <v>4</v>
      </c>
      <c r="C17" s="81"/>
      <c r="D17" s="83" t="s">
        <v>14</v>
      </c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77">
        <f>'[2]10의2(병)'!J33</f>
        <v>0</v>
      </c>
      <c r="V17" s="77"/>
      <c r="W17" s="77"/>
      <c r="X17" s="77"/>
      <c r="Y17" s="78"/>
    </row>
    <row r="18" spans="2:36" ht="39.950000000000003" customHeight="1" x14ac:dyDescent="0.15">
      <c r="B18" s="82"/>
      <c r="C18" s="81"/>
      <c r="D18" s="83" t="s">
        <v>15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5"/>
      <c r="U18" s="77">
        <f>'[2]10의2(병)'!V33</f>
        <v>0</v>
      </c>
      <c r="V18" s="77"/>
      <c r="W18" s="77"/>
      <c r="X18" s="77"/>
      <c r="Y18" s="78"/>
    </row>
    <row r="19" spans="2:36" ht="39.950000000000003" customHeight="1" x14ac:dyDescent="0.15">
      <c r="B19" s="82"/>
      <c r="C19" s="81"/>
      <c r="D19" s="83" t="s">
        <v>22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61">
        <f>ROUNDDOWN(IF(ISERROR(U18/U17),0,U18/U17),4)</f>
        <v>0</v>
      </c>
      <c r="V19" s="61"/>
      <c r="W19" s="61"/>
      <c r="X19" s="61"/>
      <c r="Y19" s="62"/>
    </row>
    <row r="20" spans="2:36" ht="39.950000000000003" customHeight="1" x14ac:dyDescent="0.15">
      <c r="B20" s="79" t="s">
        <v>18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86">
        <f>MAX(U16,U17)</f>
        <v>0</v>
      </c>
      <c r="V20" s="86"/>
      <c r="W20" s="86"/>
      <c r="X20" s="86"/>
      <c r="Y20" s="87"/>
    </row>
    <row r="21" spans="2:36" ht="39.950000000000003" customHeight="1" x14ac:dyDescent="0.15">
      <c r="B21" s="79" t="s">
        <v>19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86">
        <f>ROUNDDOWN(U19*U20,0)</f>
        <v>0</v>
      </c>
      <c r="V21" s="86"/>
      <c r="W21" s="86"/>
      <c r="X21" s="86"/>
      <c r="Y21" s="87"/>
    </row>
    <row r="22" spans="2:36" ht="39.950000000000003" customHeight="1" x14ac:dyDescent="0.15">
      <c r="B22" s="79" t="s">
        <v>20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88"/>
      <c r="V22" s="88"/>
      <c r="W22" s="88"/>
      <c r="X22" s="88"/>
      <c r="Y22" s="89"/>
    </row>
    <row r="23" spans="2:36" ht="39.950000000000003" customHeight="1" x14ac:dyDescent="0.15">
      <c r="B23" s="90" t="s">
        <v>21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91">
        <f>MAX(U15-ROUNDDOWN(U21*U22,0),0)</f>
        <v>0</v>
      </c>
      <c r="V23" s="92"/>
      <c r="W23" s="92"/>
      <c r="X23" s="92"/>
      <c r="Y23" s="93"/>
    </row>
    <row r="24" spans="2:36" ht="31.5" customHeight="1" x14ac:dyDescent="0.15">
      <c r="B24" s="94" t="s">
        <v>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95"/>
    </row>
    <row r="25" spans="2:36" ht="31.5" customHeight="1" x14ac:dyDescent="0.15">
      <c r="B25" s="96" t="s">
        <v>23</v>
      </c>
      <c r="C25" s="97"/>
      <c r="D25" s="97"/>
      <c r="E25" s="97"/>
      <c r="F25" s="97"/>
      <c r="G25" s="97"/>
      <c r="H25" s="97" t="s">
        <v>24</v>
      </c>
      <c r="I25" s="97"/>
      <c r="J25" s="97"/>
      <c r="K25" s="97"/>
      <c r="L25" s="97"/>
      <c r="M25" s="97"/>
      <c r="N25" s="97"/>
      <c r="O25" s="97"/>
      <c r="P25" s="97" t="s">
        <v>25</v>
      </c>
      <c r="Q25" s="97"/>
      <c r="R25" s="97"/>
      <c r="S25" s="97"/>
      <c r="T25" s="97"/>
      <c r="U25" s="97"/>
      <c r="V25" s="97"/>
      <c r="W25" s="97"/>
      <c r="X25" s="97"/>
      <c r="Y25" s="98"/>
    </row>
    <row r="26" spans="2:36" ht="31.5" customHeight="1" x14ac:dyDescent="0.15">
      <c r="B26" s="99">
        <f>[2]별지4!H16</f>
        <v>0</v>
      </c>
      <c r="C26" s="100"/>
      <c r="D26" s="100"/>
      <c r="E26" s="100"/>
      <c r="F26" s="100"/>
      <c r="G26" s="100"/>
      <c r="H26" s="26">
        <f>[2]별지4!U16</f>
        <v>0</v>
      </c>
      <c r="I26" s="26"/>
      <c r="J26" s="26"/>
      <c r="K26" s="26"/>
      <c r="L26" s="26"/>
      <c r="M26" s="26"/>
      <c r="N26" s="26"/>
      <c r="O26" s="26"/>
      <c r="P26" s="27">
        <f>ROUNDDOWN((B26*H26)/([1]기본정보!$F$16-[1]기본정보!$F$15+1),0)</f>
        <v>0</v>
      </c>
      <c r="Q26" s="27"/>
      <c r="R26" s="27"/>
      <c r="S26" s="27"/>
      <c r="T26" s="27"/>
      <c r="U26" s="27"/>
      <c r="V26" s="27"/>
      <c r="W26" s="27"/>
      <c r="X26" s="27"/>
      <c r="Y26" s="101"/>
      <c r="AJ26" s="9"/>
    </row>
    <row r="27" spans="2:36" ht="31.5" customHeight="1" x14ac:dyDescent="0.15">
      <c r="B27" s="99">
        <f>[2]별지4!H17</f>
        <v>0</v>
      </c>
      <c r="C27" s="100"/>
      <c r="D27" s="100"/>
      <c r="E27" s="100"/>
      <c r="F27" s="100"/>
      <c r="G27" s="100"/>
      <c r="H27" s="26">
        <f>[2]별지4!U17</f>
        <v>0</v>
      </c>
      <c r="I27" s="26"/>
      <c r="J27" s="26"/>
      <c r="K27" s="26"/>
      <c r="L27" s="26"/>
      <c r="M27" s="26"/>
      <c r="N27" s="26"/>
      <c r="O27" s="26"/>
      <c r="P27" s="28">
        <f>ROUNDDOWN((B27*H27)/([1]기본정보!$F$16-[1]기본정보!$F$15+1),0)</f>
        <v>0</v>
      </c>
      <c r="Q27" s="60"/>
      <c r="R27" s="60"/>
      <c r="S27" s="60"/>
      <c r="T27" s="60"/>
      <c r="U27" s="60"/>
      <c r="V27" s="60"/>
      <c r="W27" s="60"/>
      <c r="X27" s="60"/>
      <c r="Y27" s="102"/>
      <c r="AJ27" s="9"/>
    </row>
    <row r="28" spans="2:36" ht="31.5" customHeight="1" x14ac:dyDescent="0.15">
      <c r="B28" s="99">
        <f>[2]별지4!H18</f>
        <v>0</v>
      </c>
      <c r="C28" s="100"/>
      <c r="D28" s="100"/>
      <c r="E28" s="100"/>
      <c r="F28" s="100"/>
      <c r="G28" s="100"/>
      <c r="H28" s="26">
        <f>[2]별지4!U18</f>
        <v>0</v>
      </c>
      <c r="I28" s="26"/>
      <c r="J28" s="26"/>
      <c r="K28" s="26"/>
      <c r="L28" s="26"/>
      <c r="M28" s="26"/>
      <c r="N28" s="26"/>
      <c r="O28" s="26"/>
      <c r="P28" s="28">
        <f>ROUNDDOWN((B28*H28)/([1]기본정보!$F$16-[1]기본정보!$F$15+1),0)</f>
        <v>0</v>
      </c>
      <c r="Q28" s="60"/>
      <c r="R28" s="60"/>
      <c r="S28" s="60"/>
      <c r="T28" s="60"/>
      <c r="U28" s="60"/>
      <c r="V28" s="60"/>
      <c r="W28" s="60"/>
      <c r="X28" s="60"/>
      <c r="Y28" s="102"/>
      <c r="AJ28" s="9"/>
    </row>
    <row r="29" spans="2:36" ht="31.5" customHeight="1" x14ac:dyDescent="0.15">
      <c r="B29" s="99">
        <f>[2]별지4!H19</f>
        <v>0</v>
      </c>
      <c r="C29" s="100"/>
      <c r="D29" s="100"/>
      <c r="E29" s="100"/>
      <c r="F29" s="100"/>
      <c r="G29" s="100"/>
      <c r="H29" s="26">
        <f>[2]별지4!U19</f>
        <v>0</v>
      </c>
      <c r="I29" s="26"/>
      <c r="J29" s="26"/>
      <c r="K29" s="26"/>
      <c r="L29" s="26"/>
      <c r="M29" s="26"/>
      <c r="N29" s="26"/>
      <c r="O29" s="26"/>
      <c r="P29" s="28">
        <f>ROUNDDOWN((B29*H29)/([1]기본정보!$F$16-[1]기본정보!$F$15+1),0)</f>
        <v>0</v>
      </c>
      <c r="Q29" s="60"/>
      <c r="R29" s="60"/>
      <c r="S29" s="60"/>
      <c r="T29" s="60"/>
      <c r="U29" s="60"/>
      <c r="V29" s="60"/>
      <c r="W29" s="60"/>
      <c r="X29" s="60"/>
      <c r="Y29" s="102"/>
      <c r="AJ29" s="9"/>
    </row>
    <row r="30" spans="2:36" ht="31.5" customHeight="1" x14ac:dyDescent="0.15">
      <c r="B30" s="99">
        <f>[2]별지4!H20</f>
        <v>0</v>
      </c>
      <c r="C30" s="100"/>
      <c r="D30" s="100"/>
      <c r="E30" s="100"/>
      <c r="F30" s="100"/>
      <c r="G30" s="100"/>
      <c r="H30" s="26">
        <f>[2]별지4!U20</f>
        <v>0</v>
      </c>
      <c r="I30" s="26"/>
      <c r="J30" s="26"/>
      <c r="K30" s="26"/>
      <c r="L30" s="26"/>
      <c r="M30" s="26"/>
      <c r="N30" s="26"/>
      <c r="O30" s="26"/>
      <c r="P30" s="28">
        <f>ROUNDDOWN((B30*H30)/([1]기본정보!$F$16-[1]기본정보!$F$15+1),0)</f>
        <v>0</v>
      </c>
      <c r="Q30" s="60"/>
      <c r="R30" s="60"/>
      <c r="S30" s="60"/>
      <c r="T30" s="60"/>
      <c r="U30" s="60"/>
      <c r="V30" s="60"/>
      <c r="W30" s="60"/>
      <c r="X30" s="60"/>
      <c r="Y30" s="102"/>
    </row>
    <row r="31" spans="2:36" ht="39.950000000000003" customHeight="1" x14ac:dyDescent="0.15">
      <c r="B31" s="99">
        <f>[2]별지4!H21</f>
        <v>0</v>
      </c>
      <c r="C31" s="100"/>
      <c r="D31" s="100"/>
      <c r="E31" s="100"/>
      <c r="F31" s="100"/>
      <c r="G31" s="100"/>
      <c r="H31" s="26">
        <f>[2]별지4!U21</f>
        <v>0</v>
      </c>
      <c r="I31" s="26"/>
      <c r="J31" s="26"/>
      <c r="K31" s="26"/>
      <c r="L31" s="26"/>
      <c r="M31" s="26"/>
      <c r="N31" s="26"/>
      <c r="O31" s="26"/>
      <c r="P31" s="28">
        <f>ROUNDDOWN((B31*H31)/([1]기본정보!$F$16-[1]기본정보!$F$15+1),0)</f>
        <v>0</v>
      </c>
      <c r="Q31" s="60"/>
      <c r="R31" s="60"/>
      <c r="S31" s="60"/>
      <c r="T31" s="60"/>
      <c r="U31" s="60"/>
      <c r="V31" s="60"/>
      <c r="W31" s="60"/>
      <c r="X31" s="60"/>
      <c r="Y31" s="102"/>
    </row>
    <row r="32" spans="2:36" ht="39.950000000000003" customHeight="1" x14ac:dyDescent="0.15">
      <c r="B32" s="103" t="s">
        <v>26</v>
      </c>
      <c r="C32" s="104"/>
      <c r="D32" s="104"/>
      <c r="E32" s="104"/>
      <c r="F32" s="104"/>
      <c r="G32" s="104"/>
      <c r="H32" s="58">
        <f>SUM(H26:H31)</f>
        <v>0</v>
      </c>
      <c r="I32" s="58"/>
      <c r="J32" s="58"/>
      <c r="K32" s="58"/>
      <c r="L32" s="58"/>
      <c r="M32" s="58"/>
      <c r="N32" s="58"/>
      <c r="O32" s="58"/>
      <c r="P32" s="58">
        <f>SUM(P26:P31)</f>
        <v>0</v>
      </c>
      <c r="Q32" s="58"/>
      <c r="R32" s="58"/>
      <c r="S32" s="58"/>
      <c r="T32" s="58"/>
      <c r="U32" s="58"/>
      <c r="V32" s="58"/>
      <c r="W32" s="58"/>
      <c r="X32" s="58"/>
      <c r="Y32" s="105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  <mergeCell ref="B28:G28"/>
    <mergeCell ref="H28:O28"/>
    <mergeCell ref="P28:Y28"/>
    <mergeCell ref="B29:G29"/>
    <mergeCell ref="H29:O29"/>
    <mergeCell ref="P29:Y29"/>
    <mergeCell ref="B26:G26"/>
    <mergeCell ref="H26:O26"/>
    <mergeCell ref="P26:Y26"/>
    <mergeCell ref="B27:G27"/>
    <mergeCell ref="H27:O27"/>
    <mergeCell ref="P27:Y27"/>
    <mergeCell ref="B23:T23"/>
    <mergeCell ref="U23:Y23"/>
    <mergeCell ref="B24:Y24"/>
    <mergeCell ref="B25:G25"/>
    <mergeCell ref="H25:O25"/>
    <mergeCell ref="P25:Y25"/>
    <mergeCell ref="B20:T20"/>
    <mergeCell ref="U20:Y20"/>
    <mergeCell ref="B21:T21"/>
    <mergeCell ref="U21:Y21"/>
    <mergeCell ref="B22:T22"/>
    <mergeCell ref="U22:Y22"/>
    <mergeCell ref="U16:Y16"/>
    <mergeCell ref="B17:C19"/>
    <mergeCell ref="D17:T17"/>
    <mergeCell ref="U17:Y17"/>
    <mergeCell ref="D18:T18"/>
    <mergeCell ref="U18:Y18"/>
    <mergeCell ref="D19:T19"/>
    <mergeCell ref="U19:Y19"/>
    <mergeCell ref="C8:K8"/>
    <mergeCell ref="B10:Y10"/>
    <mergeCell ref="B4:Y4"/>
    <mergeCell ref="C6:K6"/>
    <mergeCell ref="M6:U6"/>
    <mergeCell ref="C7:K7"/>
    <mergeCell ref="B13:C13"/>
    <mergeCell ref="D13:G13"/>
    <mergeCell ref="H13:R13"/>
    <mergeCell ref="S13:U13"/>
    <mergeCell ref="V13:Y13"/>
    <mergeCell ref="B14:Y14"/>
    <mergeCell ref="B15:T15"/>
    <mergeCell ref="U15:Y15"/>
    <mergeCell ref="B16:T16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zoomScaleNormal="100" workbookViewId="0">
      <selection activeCell="AK30" sqref="AK30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2" t="s">
        <v>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4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55" t="s">
        <v>8</v>
      </c>
      <c r="D6" s="55"/>
      <c r="E6" s="55"/>
      <c r="F6" s="55"/>
      <c r="G6" s="55"/>
      <c r="H6" s="55"/>
      <c r="I6" s="55"/>
      <c r="J6" s="55"/>
      <c r="K6" s="55"/>
      <c r="L6" s="6"/>
      <c r="M6" s="55" t="s">
        <v>9</v>
      </c>
      <c r="N6" s="55"/>
      <c r="O6" s="55"/>
      <c r="P6" s="55"/>
      <c r="Q6" s="55"/>
      <c r="R6" s="55"/>
      <c r="S6" s="55"/>
      <c r="T6" s="55"/>
      <c r="U6" s="55"/>
      <c r="V6" s="8"/>
      <c r="W6" s="8"/>
      <c r="X6" s="8"/>
      <c r="Y6" s="7"/>
    </row>
    <row r="7" spans="1:25" s="1" customFormat="1" x14ac:dyDescent="0.15">
      <c r="B7" s="5"/>
      <c r="C7" s="55" t="s">
        <v>10</v>
      </c>
      <c r="D7" s="55"/>
      <c r="E7" s="55"/>
      <c r="F7" s="55"/>
      <c r="G7" s="55"/>
      <c r="H7" s="55"/>
      <c r="I7" s="55"/>
      <c r="J7" s="55"/>
      <c r="K7" s="5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48"/>
      <c r="D8" s="48"/>
      <c r="E8" s="48"/>
      <c r="F8" s="48"/>
      <c r="G8" s="48"/>
      <c r="H8" s="48"/>
      <c r="I8" s="48"/>
      <c r="J8" s="48"/>
      <c r="K8" s="48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49" t="s">
        <v>11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63" t="s">
        <v>1</v>
      </c>
      <c r="C13" s="64"/>
      <c r="D13" s="65" t="str">
        <f>TEXT([1]기본정보!$F$15,"yyyy.mm.dd.")&amp;"                ~                "&amp;TEXT([1]기본정보!$F$16,"yyyy.mm.dd.")</f>
        <v>2013.01.01.                ~                2013.12.31.</v>
      </c>
      <c r="E13" s="66"/>
      <c r="F13" s="66"/>
      <c r="G13" s="67"/>
      <c r="H13" s="68" t="s">
        <v>2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9" t="s">
        <v>3</v>
      </c>
      <c r="T13" s="69"/>
      <c r="U13" s="69"/>
      <c r="V13" s="70" t="str">
        <f>[1]기본정보!$F$6</f>
        <v>영화조세**</v>
      </c>
      <c r="W13" s="70"/>
      <c r="X13" s="70"/>
      <c r="Y13" s="71"/>
    </row>
    <row r="14" spans="1:25" ht="39.950000000000003" customHeight="1" x14ac:dyDescent="0.15">
      <c r="B14" s="72" t="s">
        <v>13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</row>
    <row r="15" spans="1:25" ht="39.950000000000003" customHeight="1" x14ac:dyDescent="0.15">
      <c r="B15" s="75" t="s">
        <v>16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>
        <f>'[2]10의2(병)'!U22</f>
        <v>0</v>
      </c>
      <c r="V15" s="77"/>
      <c r="W15" s="77"/>
      <c r="X15" s="77"/>
      <c r="Y15" s="78"/>
    </row>
    <row r="16" spans="1:25" ht="39.950000000000003" customHeight="1" x14ac:dyDescent="0.15">
      <c r="B16" s="79" t="s">
        <v>17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>
        <f>'[2]10의2(병)'!U28</f>
        <v>0</v>
      </c>
      <c r="V16" s="77"/>
      <c r="W16" s="77"/>
      <c r="X16" s="77"/>
      <c r="Y16" s="78"/>
    </row>
    <row r="17" spans="2:36" ht="39.950000000000003" customHeight="1" x14ac:dyDescent="0.15">
      <c r="B17" s="80" t="s">
        <v>4</v>
      </c>
      <c r="C17" s="81"/>
      <c r="D17" s="83" t="s">
        <v>14</v>
      </c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77">
        <f>'[2]10의2(병)'!J33</f>
        <v>0</v>
      </c>
      <c r="V17" s="77"/>
      <c r="W17" s="77"/>
      <c r="X17" s="77"/>
      <c r="Y17" s="78"/>
    </row>
    <row r="18" spans="2:36" ht="39.950000000000003" customHeight="1" x14ac:dyDescent="0.15">
      <c r="B18" s="82"/>
      <c r="C18" s="81"/>
      <c r="D18" s="83" t="s">
        <v>15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5"/>
      <c r="U18" s="77">
        <f>'[2]10의2(병)'!V33</f>
        <v>0</v>
      </c>
      <c r="V18" s="77"/>
      <c r="W18" s="77"/>
      <c r="X18" s="77"/>
      <c r="Y18" s="78"/>
    </row>
    <row r="19" spans="2:36" ht="39.950000000000003" customHeight="1" x14ac:dyDescent="0.15">
      <c r="B19" s="82"/>
      <c r="C19" s="81"/>
      <c r="D19" s="83" t="s">
        <v>22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61">
        <f>ROUNDDOWN(IF(ISERROR(U18/U17),0,U18/U17),4)</f>
        <v>0</v>
      </c>
      <c r="V19" s="61"/>
      <c r="W19" s="61"/>
      <c r="X19" s="61"/>
      <c r="Y19" s="62"/>
    </row>
    <row r="20" spans="2:36" ht="39.950000000000003" customHeight="1" x14ac:dyDescent="0.15">
      <c r="B20" s="79" t="s">
        <v>18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86">
        <f>MAX(U16,U17)</f>
        <v>0</v>
      </c>
      <c r="V20" s="86"/>
      <c r="W20" s="86"/>
      <c r="X20" s="86"/>
      <c r="Y20" s="87"/>
    </row>
    <row r="21" spans="2:36" ht="39.950000000000003" customHeight="1" x14ac:dyDescent="0.15">
      <c r="B21" s="79" t="s">
        <v>19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86">
        <f>ROUNDDOWN(U19*U20,0)</f>
        <v>0</v>
      </c>
      <c r="V21" s="86"/>
      <c r="W21" s="86"/>
      <c r="X21" s="86"/>
      <c r="Y21" s="87"/>
    </row>
    <row r="22" spans="2:36" ht="39.950000000000003" customHeight="1" x14ac:dyDescent="0.15">
      <c r="B22" s="79" t="s">
        <v>20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88"/>
      <c r="V22" s="88"/>
      <c r="W22" s="88"/>
      <c r="X22" s="88"/>
      <c r="Y22" s="89"/>
    </row>
    <row r="23" spans="2:36" ht="39.950000000000003" customHeight="1" x14ac:dyDescent="0.15">
      <c r="B23" s="90" t="s">
        <v>21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91">
        <f>MAX(U15-ROUNDDOWN(U21*U22,0),0)</f>
        <v>0</v>
      </c>
      <c r="V23" s="92"/>
      <c r="W23" s="92"/>
      <c r="X23" s="92"/>
      <c r="Y23" s="93"/>
    </row>
    <row r="24" spans="2:36" ht="31.5" customHeight="1" x14ac:dyDescent="0.15">
      <c r="B24" s="94" t="s">
        <v>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95"/>
    </row>
    <row r="25" spans="2:36" ht="31.5" customHeight="1" x14ac:dyDescent="0.15">
      <c r="B25" s="96" t="s">
        <v>23</v>
      </c>
      <c r="C25" s="97"/>
      <c r="D25" s="97"/>
      <c r="E25" s="97"/>
      <c r="F25" s="97"/>
      <c r="G25" s="97"/>
      <c r="H25" s="97" t="s">
        <v>24</v>
      </c>
      <c r="I25" s="97"/>
      <c r="J25" s="97"/>
      <c r="K25" s="97"/>
      <c r="L25" s="97"/>
      <c r="M25" s="97"/>
      <c r="N25" s="97"/>
      <c r="O25" s="97"/>
      <c r="P25" s="97" t="s">
        <v>25</v>
      </c>
      <c r="Q25" s="97"/>
      <c r="R25" s="97"/>
      <c r="S25" s="97"/>
      <c r="T25" s="97"/>
      <c r="U25" s="97"/>
      <c r="V25" s="97"/>
      <c r="W25" s="97"/>
      <c r="X25" s="97"/>
      <c r="Y25" s="98"/>
    </row>
    <row r="26" spans="2:36" ht="31.5" customHeight="1" x14ac:dyDescent="0.15">
      <c r="B26" s="99">
        <f>[2]별지5!H16</f>
        <v>0</v>
      </c>
      <c r="C26" s="100"/>
      <c r="D26" s="100"/>
      <c r="E26" s="100"/>
      <c r="F26" s="100"/>
      <c r="G26" s="100"/>
      <c r="H26" s="26">
        <f>[2]별지5!U16</f>
        <v>0</v>
      </c>
      <c r="I26" s="26"/>
      <c r="J26" s="26"/>
      <c r="K26" s="26"/>
      <c r="L26" s="26"/>
      <c r="M26" s="26"/>
      <c r="N26" s="26"/>
      <c r="O26" s="26"/>
      <c r="P26" s="27">
        <f>ROUNDDOWN((B26*H26)/([1]기본정보!$F$16-[1]기본정보!$F$15+1),0)</f>
        <v>0</v>
      </c>
      <c r="Q26" s="27"/>
      <c r="R26" s="27"/>
      <c r="S26" s="27"/>
      <c r="T26" s="27"/>
      <c r="U26" s="27"/>
      <c r="V26" s="27"/>
      <c r="W26" s="27"/>
      <c r="X26" s="27"/>
      <c r="Y26" s="101"/>
      <c r="AJ26" s="9"/>
    </row>
    <row r="27" spans="2:36" ht="31.5" customHeight="1" x14ac:dyDescent="0.15">
      <c r="B27" s="99">
        <f>[2]별지5!H17</f>
        <v>0</v>
      </c>
      <c r="C27" s="100"/>
      <c r="D27" s="100"/>
      <c r="E27" s="100"/>
      <c r="F27" s="100"/>
      <c r="G27" s="100"/>
      <c r="H27" s="26">
        <f>[2]별지5!U17</f>
        <v>0</v>
      </c>
      <c r="I27" s="26"/>
      <c r="J27" s="26"/>
      <c r="K27" s="26"/>
      <c r="L27" s="26"/>
      <c r="M27" s="26"/>
      <c r="N27" s="26"/>
      <c r="O27" s="26"/>
      <c r="P27" s="28">
        <f>ROUNDDOWN((B27*H27)/([1]기본정보!$F$16-[1]기본정보!$F$15+1),0)</f>
        <v>0</v>
      </c>
      <c r="Q27" s="60"/>
      <c r="R27" s="60"/>
      <c r="S27" s="60"/>
      <c r="T27" s="60"/>
      <c r="U27" s="60"/>
      <c r="V27" s="60"/>
      <c r="W27" s="60"/>
      <c r="X27" s="60"/>
      <c r="Y27" s="102"/>
      <c r="AJ27" s="9"/>
    </row>
    <row r="28" spans="2:36" ht="31.5" customHeight="1" x14ac:dyDescent="0.15">
      <c r="B28" s="99">
        <f>[2]별지5!H18</f>
        <v>0</v>
      </c>
      <c r="C28" s="100"/>
      <c r="D28" s="100"/>
      <c r="E28" s="100"/>
      <c r="F28" s="100"/>
      <c r="G28" s="100"/>
      <c r="H28" s="26">
        <f>[2]별지5!U18</f>
        <v>0</v>
      </c>
      <c r="I28" s="26"/>
      <c r="J28" s="26"/>
      <c r="K28" s="26"/>
      <c r="L28" s="26"/>
      <c r="M28" s="26"/>
      <c r="N28" s="26"/>
      <c r="O28" s="26"/>
      <c r="P28" s="28">
        <f>ROUNDDOWN((B28*H28)/([1]기본정보!$F$16-[1]기본정보!$F$15+1),0)</f>
        <v>0</v>
      </c>
      <c r="Q28" s="60"/>
      <c r="R28" s="60"/>
      <c r="S28" s="60"/>
      <c r="T28" s="60"/>
      <c r="U28" s="60"/>
      <c r="V28" s="60"/>
      <c r="W28" s="60"/>
      <c r="X28" s="60"/>
      <c r="Y28" s="102"/>
      <c r="AJ28" s="9"/>
    </row>
    <row r="29" spans="2:36" ht="31.5" customHeight="1" x14ac:dyDescent="0.15">
      <c r="B29" s="99">
        <f>[2]별지5!H19</f>
        <v>0</v>
      </c>
      <c r="C29" s="100"/>
      <c r="D29" s="100"/>
      <c r="E29" s="100"/>
      <c r="F29" s="100"/>
      <c r="G29" s="100"/>
      <c r="H29" s="26">
        <f>[2]별지5!U19</f>
        <v>0</v>
      </c>
      <c r="I29" s="26"/>
      <c r="J29" s="26"/>
      <c r="K29" s="26"/>
      <c r="L29" s="26"/>
      <c r="M29" s="26"/>
      <c r="N29" s="26"/>
      <c r="O29" s="26"/>
      <c r="P29" s="28">
        <f>ROUNDDOWN((B29*H29)/([1]기본정보!$F$16-[1]기본정보!$F$15+1),0)</f>
        <v>0</v>
      </c>
      <c r="Q29" s="60"/>
      <c r="R29" s="60"/>
      <c r="S29" s="60"/>
      <c r="T29" s="60"/>
      <c r="U29" s="60"/>
      <c r="V29" s="60"/>
      <c r="W29" s="60"/>
      <c r="X29" s="60"/>
      <c r="Y29" s="102"/>
      <c r="AJ29" s="9"/>
    </row>
    <row r="30" spans="2:36" ht="31.5" customHeight="1" x14ac:dyDescent="0.15">
      <c r="B30" s="99">
        <f>[2]별지5!H20</f>
        <v>0</v>
      </c>
      <c r="C30" s="100"/>
      <c r="D30" s="100"/>
      <c r="E30" s="100"/>
      <c r="F30" s="100"/>
      <c r="G30" s="100"/>
      <c r="H30" s="26">
        <f>[2]별지5!U20</f>
        <v>0</v>
      </c>
      <c r="I30" s="26"/>
      <c r="J30" s="26"/>
      <c r="K30" s="26"/>
      <c r="L30" s="26"/>
      <c r="M30" s="26"/>
      <c r="N30" s="26"/>
      <c r="O30" s="26"/>
      <c r="P30" s="28">
        <f>ROUNDDOWN((B30*H30)/([1]기본정보!$F$16-[1]기본정보!$F$15+1),0)</f>
        <v>0</v>
      </c>
      <c r="Q30" s="60"/>
      <c r="R30" s="60"/>
      <c r="S30" s="60"/>
      <c r="T30" s="60"/>
      <c r="U30" s="60"/>
      <c r="V30" s="60"/>
      <c r="W30" s="60"/>
      <c r="X30" s="60"/>
      <c r="Y30" s="102"/>
    </row>
    <row r="31" spans="2:36" ht="39.950000000000003" customHeight="1" x14ac:dyDescent="0.15">
      <c r="B31" s="99">
        <f>[2]별지5!H21</f>
        <v>0</v>
      </c>
      <c r="C31" s="100"/>
      <c r="D31" s="100"/>
      <c r="E31" s="100"/>
      <c r="F31" s="100"/>
      <c r="G31" s="100"/>
      <c r="H31" s="26">
        <f>[2]별지5!U21</f>
        <v>0</v>
      </c>
      <c r="I31" s="26"/>
      <c r="J31" s="26"/>
      <c r="K31" s="26"/>
      <c r="L31" s="26"/>
      <c r="M31" s="26"/>
      <c r="N31" s="26"/>
      <c r="O31" s="26"/>
      <c r="P31" s="28">
        <f>ROUNDDOWN((B31*H31)/([1]기본정보!$F$16-[1]기본정보!$F$15+1),0)</f>
        <v>0</v>
      </c>
      <c r="Q31" s="60"/>
      <c r="R31" s="60"/>
      <c r="S31" s="60"/>
      <c r="T31" s="60"/>
      <c r="U31" s="60"/>
      <c r="V31" s="60"/>
      <c r="W31" s="60"/>
      <c r="X31" s="60"/>
      <c r="Y31" s="102"/>
    </row>
    <row r="32" spans="2:36" ht="39.950000000000003" customHeight="1" x14ac:dyDescent="0.15">
      <c r="B32" s="103" t="s">
        <v>26</v>
      </c>
      <c r="C32" s="104"/>
      <c r="D32" s="104"/>
      <c r="E32" s="104"/>
      <c r="F32" s="104"/>
      <c r="G32" s="104"/>
      <c r="H32" s="58">
        <f>SUM(H26:H31)</f>
        <v>0</v>
      </c>
      <c r="I32" s="58"/>
      <c r="J32" s="58"/>
      <c r="K32" s="58"/>
      <c r="L32" s="58"/>
      <c r="M32" s="58"/>
      <c r="N32" s="58"/>
      <c r="O32" s="58"/>
      <c r="P32" s="58">
        <f>SUM(P26:P31)</f>
        <v>0</v>
      </c>
      <c r="Q32" s="58"/>
      <c r="R32" s="58"/>
      <c r="S32" s="58"/>
      <c r="T32" s="58"/>
      <c r="U32" s="58"/>
      <c r="V32" s="58"/>
      <c r="W32" s="58"/>
      <c r="X32" s="58"/>
      <c r="Y32" s="105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  <mergeCell ref="B28:G28"/>
    <mergeCell ref="H28:O28"/>
    <mergeCell ref="P28:Y28"/>
    <mergeCell ref="B29:G29"/>
    <mergeCell ref="H29:O29"/>
    <mergeCell ref="P29:Y29"/>
    <mergeCell ref="B26:G26"/>
    <mergeCell ref="H26:O26"/>
    <mergeCell ref="P26:Y26"/>
    <mergeCell ref="B27:G27"/>
    <mergeCell ref="H27:O27"/>
    <mergeCell ref="P27:Y27"/>
    <mergeCell ref="B23:T23"/>
    <mergeCell ref="U23:Y23"/>
    <mergeCell ref="B24:Y24"/>
    <mergeCell ref="B25:G25"/>
    <mergeCell ref="H25:O25"/>
    <mergeCell ref="P25:Y25"/>
    <mergeCell ref="B20:T20"/>
    <mergeCell ref="U20:Y20"/>
    <mergeCell ref="B21:T21"/>
    <mergeCell ref="U21:Y21"/>
    <mergeCell ref="B22:T22"/>
    <mergeCell ref="U22:Y22"/>
    <mergeCell ref="U16:Y16"/>
    <mergeCell ref="B17:C19"/>
    <mergeCell ref="D17:T17"/>
    <mergeCell ref="U17:Y17"/>
    <mergeCell ref="D18:T18"/>
    <mergeCell ref="U18:Y18"/>
    <mergeCell ref="D19:T19"/>
    <mergeCell ref="U19:Y19"/>
    <mergeCell ref="C8:K8"/>
    <mergeCell ref="B10:Y10"/>
    <mergeCell ref="B4:Y4"/>
    <mergeCell ref="C6:K6"/>
    <mergeCell ref="M6:U6"/>
    <mergeCell ref="C7:K7"/>
    <mergeCell ref="B13:C13"/>
    <mergeCell ref="D13:G13"/>
    <mergeCell ref="H13:R13"/>
    <mergeCell ref="S13:U13"/>
    <mergeCell ref="V13:Y13"/>
    <mergeCell ref="B14:Y14"/>
    <mergeCell ref="B15:T15"/>
    <mergeCell ref="U15:Y15"/>
    <mergeCell ref="B16:T16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10의2(갑)</vt:lpstr>
      <vt:lpstr>별지1</vt:lpstr>
      <vt:lpstr>별지2</vt:lpstr>
      <vt:lpstr>별지3</vt:lpstr>
      <vt:lpstr>별지4</vt:lpstr>
      <vt:lpstr>별지5</vt:lpstr>
      <vt:lpstr>'10의2(갑)'!Print_Area</vt:lpstr>
      <vt:lpstr>별지2!Print_Area</vt:lpstr>
      <vt:lpstr>별지3!Print_Area</vt:lpstr>
      <vt:lpstr>별지4!Print_Area</vt:lpstr>
      <vt:lpstr>별지5!Print_Area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2011-02-16T09:09:54Z</cp:lastPrinted>
  <dcterms:created xsi:type="dcterms:W3CDTF">2006-12-19T08:41:15Z</dcterms:created>
  <dcterms:modified xsi:type="dcterms:W3CDTF">2019-01-15T04:00:21Z</dcterms:modified>
</cp:coreProperties>
</file>