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일사천리\일사천리2022B01\서식\"/>
    </mc:Choice>
  </mc:AlternateContent>
  <xr:revisionPtr revIDLastSave="0" documentId="13_ncr:1_{2608BC75-6A0B-4F77-800A-2C7E60434E39}" xr6:coauthVersionLast="36" xr6:coauthVersionMax="36" xr10:uidLastSave="{00000000-0000-0000-0000-000000000000}"/>
  <bookViews>
    <workbookView xWindow="360" yWindow="108" windowWidth="17400" windowHeight="11376" xr2:uid="{00000000-000D-0000-FFFF-FFFF00000000}"/>
  </bookViews>
  <sheets>
    <sheet name="58" sheetId="1" r:id="rId1"/>
  </sheets>
  <externalReferences>
    <externalReference r:id="rId2"/>
    <externalReference r:id="rId3"/>
  </externalReferences>
  <definedNames>
    <definedName name="_xlnm.Print_Area" localSheetId="0">'58'!$B$14:$AA$70</definedName>
  </definedNames>
  <calcPr calcId="191029"/>
</workbook>
</file>

<file path=xl/calcChain.xml><?xml version="1.0" encoding="utf-8"?>
<calcChain xmlns="http://schemas.openxmlformats.org/spreadsheetml/2006/main">
  <c r="G28" i="1" l="1"/>
  <c r="S29" i="1"/>
  <c r="V28" i="1"/>
  <c r="R65" i="1" l="1"/>
  <c r="R64" i="1"/>
  <c r="P28" i="1"/>
  <c r="G26" i="1"/>
  <c r="G21" i="1"/>
  <c r="T20" i="1"/>
  <c r="G20" i="1"/>
  <c r="T19" i="1"/>
  <c r="G19" i="1"/>
  <c r="R36" i="1" l="1"/>
  <c r="R39" i="1" s="1"/>
  <c r="R40" i="1" s="1"/>
  <c r="R42" i="1" s="1"/>
  <c r="R45" i="1" s="1"/>
  <c r="R47" i="1" s="1"/>
  <c r="R54" i="1" l="1"/>
  <c r="R50" i="1"/>
  <c r="R53" i="1"/>
  <c r="R49" i="1"/>
  <c r="R52" i="1"/>
  <c r="R48" i="1"/>
  <c r="R58" i="1"/>
  <c r="R51" i="1"/>
  <c r="R55" i="1" l="1"/>
  <c r="R56" i="1" s="1"/>
  <c r="R5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  <author>TAEJO</author>
  </authors>
  <commentList>
    <comment ref="S28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>당해 사업연도개시일부터 6개월의 기간이며, 합병·분할에 의하지 아니한 신설의 경우에는 설립 후 최초사업연도를 제외합니다.</t>
        </r>
      </text>
    </comment>
    <comment ref="J33" authorId="0" shapeId="0" xr:uid="{00000000-0006-0000-0000-000002000000}">
      <text>
        <r>
          <rPr>
            <sz val="9"/>
            <color indexed="81"/>
            <rFont val="굴림"/>
            <family val="3"/>
            <charset val="129"/>
          </rPr>
          <t>직전사업연도의 법인세과세표준 및 세액조정계산서(별지 제3호 서식)상의 &lt;115&gt;산출세액란의 금액을 기입합니다. 다만, 수정신고, 결정 또는 경정의 경우에는 수정신고된 산출세액, 결정 또는 경정된 산출세액을 기입합니다.</t>
        </r>
      </text>
    </comment>
    <comment ref="J34" authorId="0" shapeId="0" xr:uid="{00000000-0006-0000-0000-000003000000}">
      <text>
        <r>
          <rPr>
            <sz val="9"/>
            <color indexed="81"/>
            <rFont val="굴림"/>
            <family val="3"/>
            <charset val="129"/>
          </rPr>
          <t>직전사업연도에 감면된 법인세액을 기입하며, 소득에서 공제되는 금액을 제외합니다.</t>
        </r>
      </text>
    </comment>
    <comment ref="F40" authorId="0" shapeId="0" xr:uid="{00000000-0006-0000-0000-000004000000}">
      <text>
        <r>
          <rPr>
            <sz val="9"/>
            <color indexed="81"/>
            <rFont val="굴림"/>
            <family val="3"/>
            <charset val="129"/>
          </rPr>
          <t>직전사업연도월수가 12개월이 아닌 경우 수식을 수정하여 사용하세요.</t>
        </r>
      </text>
    </comment>
    <comment ref="F41" authorId="1" shapeId="0" xr:uid="{00000000-0006-0000-0000-000005000000}">
      <text>
        <r>
          <rPr>
            <sz val="9"/>
            <color indexed="81"/>
            <rFont val="굴림"/>
            <family val="3"/>
            <charset val="129"/>
          </rPr>
          <t xml:space="preserve">고용창출투자세액공제액: 해당 중간예납기간 중 「조세특례제한법」 제26조에 따른 고용창출투자세액공제액을 적습니다.
     ※ 고용창출투자세액공제액을 차감한 후의 중간예납세액()이 「조세특례제한법」 제132조에 따라 계산한 직전 과세연도 최저한세의 100분의 50에 미달하는 경우에는 그 미달하는 세액에 상당하는 고용창출투자세액공제액은 차감하지 않습니다. 
</t>
        </r>
      </text>
    </comment>
    <comment ref="F44" authorId="0" shapeId="0" xr:uid="{00000000-0006-0000-0000-000006000000}">
      <text>
        <r>
          <rPr>
            <sz val="9"/>
            <color indexed="81"/>
            <rFont val="굴림"/>
            <family val="3"/>
            <charset val="129"/>
          </rPr>
          <t xml:space="preserve"> 가산세액: 기한 후 신고ㆍ납부하는 경우 납부기한 다음 날부터 자진납부일까지의 기간 동안 1일</t>
        </r>
        <r>
          <rPr>
            <sz val="9"/>
            <color indexed="10"/>
            <rFont val="굴림"/>
            <family val="3"/>
            <charset val="129"/>
          </rPr>
          <t xml:space="preserve"> 2.2/10,000[다만, 2019년 2월 11일까지의 기간에 대해서는 3/10,000을 2019년 2월 12일 이후부터 00.00.00까지 2.5/10,000]</t>
        </r>
        <r>
          <rPr>
            <sz val="9"/>
            <color indexed="81"/>
            <rFont val="굴림"/>
            <family val="3"/>
            <charset val="129"/>
          </rPr>
          <t xml:space="preserve">를을 적용하여 계산된 금액을 적습니다.
 </t>
        </r>
        <r>
          <rPr>
            <sz val="9"/>
            <color indexed="12"/>
            <rFont val="굴림"/>
            <family val="3"/>
            <charset val="129"/>
          </rPr>
          <t xml:space="preserve">
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<sst xmlns="http://schemas.openxmlformats.org/spreadsheetml/2006/main" count="87" uniqueCount="87">
  <si>
    <t>02</t>
  </si>
  <si>
    <t>03</t>
  </si>
  <si>
    <t>04</t>
  </si>
  <si>
    <t>05</t>
  </si>
  <si>
    <t>06</t>
  </si>
  <si>
    <t>07</t>
  </si>
  <si>
    <t>09</t>
  </si>
  <si>
    <t>1. 정기신고</t>
    <phoneticPr fontId="3" type="noConversion"/>
  </si>
  <si>
    <t>2. 기한후신고</t>
    <phoneticPr fontId="3" type="noConversion"/>
  </si>
  <si>
    <t>신고 및 납부세액의 계산</t>
    <phoneticPr fontId="3" type="noConversion"/>
  </si>
  <si>
    <t>구분</t>
    <phoneticPr fontId="3" type="noConversion"/>
  </si>
  <si>
    <t>법인세</t>
    <phoneticPr fontId="3" type="noConversion"/>
  </si>
  <si>
    <t>101.산출세액</t>
    <phoneticPr fontId="3" type="noConversion"/>
  </si>
  <si>
    <t>01</t>
    <phoneticPr fontId="3" type="noConversion"/>
  </si>
  <si>
    <t>102.공제감면세액</t>
    <phoneticPr fontId="3" type="noConversion"/>
  </si>
  <si>
    <t>103.가산세액</t>
    <phoneticPr fontId="3" type="noConversion"/>
  </si>
  <si>
    <t>104.확정세액[101-102+103]</t>
    <phoneticPr fontId="3" type="noConversion"/>
  </si>
  <si>
    <t>105.수시부과세액</t>
    <phoneticPr fontId="3" type="noConversion"/>
  </si>
  <si>
    <t>106.원천납부세액</t>
    <phoneticPr fontId="3" type="noConversion"/>
  </si>
  <si>
    <t>107.차감세액[104-105-106]</t>
    <phoneticPr fontId="3" type="noConversion"/>
  </si>
  <si>
    <t>108.중간예납세액[107×6/직전사업연도월수]</t>
    <phoneticPr fontId="3" type="noConversion"/>
  </si>
  <si>
    <t>115.과세표준</t>
    <phoneticPr fontId="3" type="noConversion"/>
  </si>
  <si>
    <t>116.세율</t>
    <phoneticPr fontId="3" type="noConversion"/>
  </si>
  <si>
    <t>117.산출세액</t>
    <phoneticPr fontId="3" type="noConversion"/>
  </si>
  <si>
    <t>118.공제감면세액</t>
    <phoneticPr fontId="3" type="noConversion"/>
  </si>
  <si>
    <t>※ 126.실납부세액[114 또는 125중 납부한 세액]</t>
    <phoneticPr fontId="3" type="noConversion"/>
  </si>
  <si>
    <t>대표자</t>
    <phoneticPr fontId="3" type="noConversion"/>
  </si>
  <si>
    <t>(서명 또는 인)</t>
    <phoneticPr fontId="3" type="noConversion"/>
  </si>
  <si>
    <t>210㎜×297㎜</t>
    <phoneticPr fontId="3" type="noConversion"/>
  </si>
  <si>
    <t>※ 관련서식</t>
    <phoneticPr fontId="3" type="noConversion"/>
  </si>
  <si>
    <t>세액공제신청서(조특)</t>
    <phoneticPr fontId="3" type="noConversion"/>
  </si>
  <si>
    <t>법인세 과세표준 및 세액조정계산서</t>
    <phoneticPr fontId="3" type="noConversion"/>
  </si>
  <si>
    <t>중간예납신고서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</si>
  <si>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A250</t>
    </r>
    <r>
      <rPr>
        <sz val="9"/>
        <color indexed="56"/>
        <rFont val="굴림"/>
        <family val="3"/>
        <charset val="129"/>
      </rPr>
      <t xml:space="preserve">, </t>
    </r>
    <r>
      <rPr>
        <b/>
        <u/>
        <sz val="9"/>
        <color indexed="17"/>
        <rFont val="굴림"/>
        <family val="3"/>
        <charset val="129"/>
      </rPr>
      <t>A350</t>
    </r>
    <r>
      <rPr>
        <sz val="9"/>
        <color indexed="56"/>
        <rFont val="굴림"/>
        <family val="3"/>
        <charset val="129"/>
      </rPr>
      <t>)
• 108.중간예납세액은 직전사업연도월수를 12개월로 가정하여 계산하였습니다.
• 조특 1호 서식의 임시투자세액공제액을 불러오기하여 109.란에 표시합니다.
• 114.납부세액 값이 없는 경우에 한하여 (2)자기계산 부분이 표시되도록 구성하였습니다.</t>
    </r>
    <phoneticPr fontId="3" type="noConversion"/>
  </si>
  <si>
    <t>⑮수입금액</t>
    <phoneticPr fontId="3" type="noConversion"/>
  </si>
  <si>
    <t>⑭예납기간</t>
    <phoneticPr fontId="3" type="noConversion"/>
  </si>
  <si>
    <t>⑫사업연도</t>
    <phoneticPr fontId="3" type="noConversion"/>
  </si>
  <si>
    <t>⑩종목</t>
    <phoneticPr fontId="3" type="noConversion"/>
  </si>
  <si>
    <t>⑨업태</t>
    <phoneticPr fontId="3" type="noConversion"/>
  </si>
  <si>
    <t>⑧소재지</t>
    <phoneticPr fontId="3" type="noConversion"/>
  </si>
  <si>
    <t>⑦종류별
구분</t>
    <phoneticPr fontId="3" type="noConversion"/>
  </si>
  <si>
    <t>⑥법인구분</t>
    <phoneticPr fontId="3" type="noConversion"/>
  </si>
  <si>
    <t>⑤대표자성명</t>
    <phoneticPr fontId="3" type="noConversion"/>
  </si>
  <si>
    <t>④전화번호</t>
    <phoneticPr fontId="3" type="noConversion"/>
  </si>
  <si>
    <t>③법인명</t>
    <phoneticPr fontId="3" type="noConversion"/>
  </si>
  <si>
    <t>②법인등록번호</t>
    <phoneticPr fontId="3" type="noConversion"/>
  </si>
  <si>
    <t>①사업자등록번호</t>
    <phoneticPr fontId="3" type="noConversion"/>
  </si>
  <si>
    <t xml:space="preserve">※ 뒤쪽의 작성방법을 읽고 작성하시기 바랍니다.   </t>
    <phoneticPr fontId="3" type="noConversion"/>
  </si>
  <si>
    <t>(앞  쪽)</t>
    <phoneticPr fontId="3" type="noConversion"/>
  </si>
  <si>
    <t>1.내국 
2.외국 
3.외투</t>
    <phoneticPr fontId="3" type="noConversion"/>
  </si>
  <si>
    <t>중소기업</t>
    <phoneticPr fontId="3" type="noConversion"/>
  </si>
  <si>
    <t>일반기업</t>
    <phoneticPr fontId="3" type="noConversion"/>
  </si>
  <si>
    <t>중견기업</t>
    <phoneticPr fontId="3" type="noConversion"/>
  </si>
  <si>
    <t>그외기업</t>
    <phoneticPr fontId="3" type="noConversion"/>
  </si>
  <si>
    <t>상호출자
제한기업</t>
    <phoneticPr fontId="3" type="noConversion"/>
  </si>
  <si>
    <t>영리법인</t>
    <phoneticPr fontId="3" type="noConversion"/>
  </si>
  <si>
    <t>비영리법인</t>
    <phoneticPr fontId="3" type="noConversion"/>
  </si>
  <si>
    <t>⑬직전사업연도월수</t>
    <phoneticPr fontId="3" type="noConversion"/>
  </si>
  <si>
    <r>
      <t>1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.신고일</t>
    </r>
    <phoneticPr fontId="3" type="noConversion"/>
  </si>
  <si>
    <r>
      <t>1</t>
    </r>
    <r>
      <rPr>
        <sz val="9"/>
        <rFont val="굴림"/>
        <family val="3"/>
        <charset val="129"/>
      </rPr>
      <t>7.</t>
    </r>
    <r>
      <rPr>
        <sz val="9"/>
        <rFont val="굴림"/>
        <family val="3"/>
        <charset val="129"/>
      </rPr>
      <t>신고납부구분</t>
    </r>
    <phoneticPr fontId="3" type="noConversion"/>
  </si>
  <si>
    <t>⑪주업종코드</t>
    <phoneticPr fontId="3" type="noConversion"/>
  </si>
  <si>
    <r>
      <t>1</t>
    </r>
    <r>
      <rPr>
        <sz val="9"/>
        <rFont val="굴림"/>
        <family val="3"/>
        <charset val="129"/>
      </rPr>
      <t>10</t>
    </r>
    <r>
      <rPr>
        <sz val="9"/>
        <rFont val="굴림"/>
        <family val="3"/>
        <charset val="129"/>
      </rPr>
      <t>.차감중간예납세액[108-109]</t>
    </r>
    <phoneticPr fontId="3" type="noConversion"/>
  </si>
  <si>
    <r>
      <t>11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.가산세액</t>
    </r>
    <phoneticPr fontId="3" type="noConversion"/>
  </si>
  <si>
    <r>
      <t>11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.납부할세액계[110+111]</t>
    </r>
    <phoneticPr fontId="3" type="noConversion"/>
  </si>
  <si>
    <r>
      <t>11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.분납세액</t>
    </r>
    <phoneticPr fontId="3" type="noConversion"/>
  </si>
  <si>
    <r>
      <t>11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.납부세액[112-113]</t>
    </r>
    <phoneticPr fontId="3" type="noConversion"/>
  </si>
  <si>
    <t xml:space="preserve">직전
사업연도
</t>
    <phoneticPr fontId="3" type="noConversion"/>
  </si>
  <si>
    <t>법인세</t>
    <phoneticPr fontId="3" type="noConversion"/>
  </si>
  <si>
    <t>당기순이익
과세</t>
    <phoneticPr fontId="3" type="noConversion"/>
  </si>
  <si>
    <t>109.고용창출투자세액공제액</t>
    <phoneticPr fontId="3" type="noConversion"/>
  </si>
  <si>
    <t>(미납세액 , 미납일수, 세율)</t>
    <phoneticPr fontId="3" type="noConversion"/>
  </si>
  <si>
    <t>119.가  산  세   액</t>
    <phoneticPr fontId="3" type="noConversion"/>
  </si>
  <si>
    <t>124.사실과 다른 회계처리 경정세액</t>
    <phoneticPr fontId="3" type="noConversion"/>
  </si>
  <si>
    <r>
      <t>1</t>
    </r>
    <r>
      <rPr>
        <sz val="9"/>
        <rFont val="굴림"/>
        <family val="3"/>
        <charset val="129"/>
      </rPr>
      <t>20.수시부과세액</t>
    </r>
    <phoneticPr fontId="3" type="noConversion"/>
  </si>
  <si>
    <r>
      <t>12</t>
    </r>
    <r>
      <rPr>
        <sz val="9"/>
        <rFont val="굴림"/>
        <family val="3"/>
        <charset val="129"/>
      </rPr>
      <t>1.원천납부세액</t>
    </r>
    <phoneticPr fontId="3" type="noConversion"/>
  </si>
  <si>
    <r>
      <t>12</t>
    </r>
    <r>
      <rPr>
        <sz val="9"/>
        <rFont val="굴림"/>
        <family val="3"/>
        <charset val="129"/>
      </rPr>
      <t>2.중간예납세액[117-118+119-120-121]</t>
    </r>
    <phoneticPr fontId="3" type="noConversion"/>
  </si>
  <si>
    <r>
      <t>12</t>
    </r>
    <r>
      <rPr>
        <sz val="9"/>
        <rFont val="굴림"/>
        <family val="3"/>
        <charset val="129"/>
      </rPr>
      <t>3.납  부  할   세  액   계(122)</t>
    </r>
    <phoneticPr fontId="3" type="noConversion"/>
  </si>
  <si>
    <r>
      <t>12</t>
    </r>
    <r>
      <rPr>
        <sz val="9"/>
        <rFont val="굴림"/>
        <family val="3"/>
        <charset val="129"/>
      </rPr>
      <t>5.분납세액</t>
    </r>
    <phoneticPr fontId="3" type="noConversion"/>
  </si>
  <si>
    <r>
      <t>12</t>
    </r>
    <r>
      <rPr>
        <sz val="9"/>
        <rFont val="굴림"/>
        <family val="3"/>
        <charset val="129"/>
      </rPr>
      <t>6.납부세액[123-124-125]</t>
    </r>
    <phoneticPr fontId="3" type="noConversion"/>
  </si>
  <si>
    <t>②
자기계산 기준
(「법인세법」제63조의2제1항제2호)</t>
    <phoneticPr fontId="3" type="noConversion"/>
  </si>
  <si>
    <t>세무서장 귀하</t>
  </si>
  <si>
    <t xml:space="preserve">  첨부서류</t>
    <phoneticPr fontId="3" type="noConversion"/>
  </si>
  <si>
    <t>법인세 중간예납 신고납부계산서</t>
    <phoneticPr fontId="3" type="noConversion"/>
  </si>
  <si>
    <t>①
직전사업연도 
법인세 기준
(「법인세법」제63조의2제1항제1호)</t>
    <phoneticPr fontId="3" type="noConversion"/>
  </si>
  <si>
    <t>(          ,          , 2.2/10,000)</t>
    <phoneticPr fontId="3" type="noConversion"/>
  </si>
  <si>
    <r>
      <t xml:space="preserve">■ [별지 제58호서식] </t>
    </r>
    <r>
      <rPr>
        <sz val="9"/>
        <color rgb="FFFF0000"/>
        <rFont val="굴림"/>
        <family val="3"/>
        <charset val="129"/>
      </rPr>
      <t>&lt;개정 2022. 03. 18.&gt;</t>
    </r>
    <phoneticPr fontId="3" type="noConversion"/>
  </si>
  <si>
    <t>1.재무상태표  2.(포괄)손익계산서  3. 세무조정계산서  4. 「법인세법 시행령」 제97조 제5항에 따른 서류
(전자신고의 경우에는 1. 표준재무상태표, 2. 표준손익계산서, 3. 세무조정계산서, 4.「법인세법 시행령」 제97조 제5항에 따른 서류))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</si>
</sst>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_-* #,##0_-;[Red]&quot;△&quot;#,##0_-;;"/>
    <numFmt numFmtId="177" formatCode="#,##0\ &quot;개월&quot;"/>
    <numFmt numFmtId="178" formatCode="yyyy\.mm\.dd"/>
    <numFmt numFmtId="179" formatCode="######\-#######"/>
    <numFmt numFmtId="180" formatCode="###\-##\-#####"/>
  </numFmts>
  <fonts count="15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10"/>
      <name val="굴림"/>
      <family val="3"/>
      <charset val="129"/>
    </font>
    <font>
      <sz val="9"/>
      <color rgb="FFFF0000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2"/>
        <bgColor indexed="64"/>
      </patternFill>
    </fill>
  </fills>
  <borders count="4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9" fontId="2" fillId="0" borderId="0" applyFont="0" applyFill="0" applyBorder="0" applyAlignment="0" applyProtection="0">
      <alignment vertical="center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6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2" xfId="0" quotePrefix="1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5" xfId="0" quotePrefix="1" applyFont="1" applyBorder="1" applyAlignment="1">
      <alignment horizontal="center" vertical="center"/>
    </xf>
    <xf numFmtId="0" fontId="8" fillId="0" borderId="6" xfId="0" applyFont="1" applyBorder="1">
      <alignment vertical="center"/>
    </xf>
    <xf numFmtId="0" fontId="4" fillId="0" borderId="0" xfId="0" applyFont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7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8" xfId="0" applyFont="1" applyFill="1" applyBorder="1">
      <alignment vertical="center"/>
    </xf>
    <xf numFmtId="0" fontId="2" fillId="0" borderId="0" xfId="0" applyFont="1" applyBorder="1">
      <alignment vertical="center"/>
    </xf>
    <xf numFmtId="0" fontId="8" fillId="0" borderId="9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quotePrefix="1" applyFont="1" applyBorder="1" applyAlignment="1">
      <alignment horizontal="center" vertical="center"/>
    </xf>
    <xf numFmtId="0" fontId="8" fillId="0" borderId="14" xfId="0" quotePrefix="1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9" fontId="8" fillId="0" borderId="0" xfId="2" applyFont="1" applyBorder="1" applyAlignment="1">
      <alignment vertical="center"/>
    </xf>
    <xf numFmtId="0" fontId="0" fillId="0" borderId="2" xfId="0" quotePrefix="1" applyFont="1" applyBorder="1" applyAlignment="1">
      <alignment horizontal="center" vertical="center"/>
    </xf>
    <xf numFmtId="0" fontId="0" fillId="0" borderId="13" xfId="0" quotePrefix="1" applyFont="1" applyBorder="1" applyAlignment="1">
      <alignment horizontal="center" vertical="center"/>
    </xf>
    <xf numFmtId="0" fontId="0" fillId="0" borderId="4" xfId="0" quotePrefix="1" applyFont="1" applyBorder="1" applyAlignment="1">
      <alignment horizontal="center" vertical="center"/>
    </xf>
    <xf numFmtId="0" fontId="8" fillId="0" borderId="12" xfId="0" applyFont="1" applyBorder="1">
      <alignment vertical="center"/>
    </xf>
    <xf numFmtId="0" fontId="2" fillId="7" borderId="2" xfId="3" applyFont="1" applyFill="1" applyBorder="1" applyAlignment="1">
      <alignment horizontal="center" vertical="center"/>
    </xf>
    <xf numFmtId="0" fontId="2" fillId="0" borderId="2" xfId="3" applyFont="1" applyBorder="1" applyAlignment="1">
      <alignment horizontal="center" vertical="center"/>
    </xf>
    <xf numFmtId="0" fontId="7" fillId="6" borderId="39" xfId="0" applyFont="1" applyFill="1" applyBorder="1" applyAlignment="1">
      <alignment horizontal="left" vertical="center" indent="1"/>
    </xf>
    <xf numFmtId="0" fontId="7" fillId="6" borderId="40" xfId="0" applyFont="1" applyFill="1" applyBorder="1" applyAlignment="1">
      <alignment horizontal="left" vertical="center" indent="1"/>
    </xf>
    <xf numFmtId="0" fontId="7" fillId="6" borderId="41" xfId="0" applyFont="1" applyFill="1" applyBorder="1" applyAlignment="1">
      <alignment horizontal="left" vertical="center" indent="1"/>
    </xf>
    <xf numFmtId="0" fontId="6" fillId="3" borderId="0" xfId="4" applyFill="1" applyBorder="1" applyAlignment="1" applyProtection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3" applyFont="1" applyBorder="1" applyAlignment="1">
      <alignment horizontal="center" vertical="center" wrapText="1"/>
    </xf>
    <xf numFmtId="0" fontId="1" fillId="0" borderId="2" xfId="3" applyFont="1" applyBorder="1" applyAlignment="1">
      <alignment horizontal="center" vertical="center" wrapText="1"/>
    </xf>
    <xf numFmtId="0" fontId="1" fillId="0" borderId="2" xfId="3" applyFont="1" applyBorder="1" applyAlignment="1">
      <alignment horizontal="center" vertical="center"/>
    </xf>
    <xf numFmtId="0" fontId="1" fillId="0" borderId="11" xfId="3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180" fontId="2" fillId="4" borderId="30" xfId="0" applyNumberFormat="1" applyFont="1" applyFill="1" applyBorder="1" applyAlignment="1">
      <alignment horizontal="left" vertical="center" indent="1"/>
    </xf>
    <xf numFmtId="180" fontId="2" fillId="4" borderId="31" xfId="0" applyNumberFormat="1" applyFont="1" applyFill="1" applyBorder="1" applyAlignment="1">
      <alignment horizontal="left" vertical="center" indent="1"/>
    </xf>
    <xf numFmtId="180" fontId="2" fillId="4" borderId="32" xfId="0" applyNumberFormat="1" applyFont="1" applyFill="1" applyBorder="1" applyAlignment="1">
      <alignment horizontal="left" vertical="center" indent="1"/>
    </xf>
    <xf numFmtId="0" fontId="2" fillId="0" borderId="33" xfId="0" applyFont="1" applyBorder="1" applyAlignment="1">
      <alignment horizontal="left" vertical="center"/>
    </xf>
    <xf numFmtId="0" fontId="2" fillId="4" borderId="11" xfId="0" applyFont="1" applyFill="1" applyBorder="1" applyAlignment="1">
      <alignment horizontal="left" vertical="center" indent="1"/>
    </xf>
    <xf numFmtId="0" fontId="2" fillId="4" borderId="9" xfId="0" applyFont="1" applyFill="1" applyBorder="1" applyAlignment="1">
      <alignment horizontal="left" vertical="center" indent="1"/>
    </xf>
    <xf numFmtId="0" fontId="2" fillId="4" borderId="10" xfId="0" applyFont="1" applyFill="1" applyBorder="1" applyAlignment="1">
      <alignment horizontal="left" vertical="center" indent="1"/>
    </xf>
    <xf numFmtId="0" fontId="2" fillId="0" borderId="2" xfId="0" applyFont="1" applyBorder="1" applyAlignment="1">
      <alignment horizontal="left" vertical="center"/>
    </xf>
    <xf numFmtId="0" fontId="11" fillId="0" borderId="34" xfId="0" applyFont="1" applyBorder="1" applyAlignment="1">
      <alignment horizontal="left" vertical="center" wrapText="1" indent="1"/>
    </xf>
    <xf numFmtId="0" fontId="11" fillId="0" borderId="35" xfId="0" applyFont="1" applyBorder="1" applyAlignment="1">
      <alignment horizontal="left" vertical="center" wrapText="1" indent="1"/>
    </xf>
    <xf numFmtId="0" fontId="11" fillId="0" borderId="36" xfId="0" applyFont="1" applyBorder="1" applyAlignment="1">
      <alignment horizontal="left" vertical="center" wrapText="1" indent="1"/>
    </xf>
    <xf numFmtId="0" fontId="8" fillId="0" borderId="27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179" fontId="2" fillId="4" borderId="30" xfId="0" applyNumberFormat="1" applyFont="1" applyFill="1" applyBorder="1" applyAlignment="1">
      <alignment horizontal="left" vertical="center" indent="1"/>
    </xf>
    <xf numFmtId="179" fontId="2" fillId="4" borderId="31" xfId="0" applyNumberFormat="1" applyFont="1" applyFill="1" applyBorder="1" applyAlignment="1">
      <alignment horizontal="left" vertical="center" indent="1"/>
    </xf>
    <xf numFmtId="0" fontId="9" fillId="0" borderId="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176" fontId="8" fillId="0" borderId="11" xfId="1" applyFont="1" applyFill="1" applyBorder="1" applyAlignment="1">
      <alignment horizontal="right" vertical="center" shrinkToFit="1"/>
    </xf>
    <xf numFmtId="176" fontId="8" fillId="0" borderId="9" xfId="1" applyFont="1" applyFill="1" applyBorder="1" applyAlignment="1">
      <alignment horizontal="right" vertical="center" shrinkToFit="1"/>
    </xf>
    <xf numFmtId="0" fontId="2" fillId="0" borderId="1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shrinkToFit="1"/>
    </xf>
    <xf numFmtId="0" fontId="2" fillId="4" borderId="9" xfId="0" applyFont="1" applyFill="1" applyBorder="1" applyAlignment="1">
      <alignment horizontal="center" vertical="center" shrinkToFit="1"/>
    </xf>
    <xf numFmtId="0" fontId="2" fillId="4" borderId="10" xfId="0" applyFont="1" applyFill="1" applyBorder="1" applyAlignment="1">
      <alignment horizontal="center" vertical="center" shrinkToFit="1"/>
    </xf>
    <xf numFmtId="0" fontId="2" fillId="0" borderId="1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77" fontId="2" fillId="4" borderId="11" xfId="0" applyNumberFormat="1" applyFont="1" applyFill="1" applyBorder="1" applyAlignment="1">
      <alignment horizontal="left" vertical="center" indent="1"/>
    </xf>
    <xf numFmtId="177" fontId="2" fillId="4" borderId="9" xfId="0" applyNumberFormat="1" applyFont="1" applyFill="1" applyBorder="1" applyAlignment="1">
      <alignment horizontal="left" vertical="center" indent="1"/>
    </xf>
    <xf numFmtId="177" fontId="2" fillId="4" borderId="10" xfId="0" applyNumberFormat="1" applyFont="1" applyFill="1" applyBorder="1" applyAlignment="1">
      <alignment horizontal="left" vertical="center" indent="1"/>
    </xf>
    <xf numFmtId="178" fontId="2" fillId="4" borderId="11" xfId="0" applyNumberFormat="1" applyFont="1" applyFill="1" applyBorder="1" applyAlignment="1">
      <alignment horizontal="center" vertical="center"/>
    </xf>
    <xf numFmtId="178" fontId="2" fillId="4" borderId="9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76" fontId="8" fillId="5" borderId="11" xfId="1" applyFont="1" applyFill="1" applyBorder="1" applyAlignment="1">
      <alignment horizontal="right" vertical="center" shrinkToFit="1"/>
    </xf>
    <xf numFmtId="176" fontId="8" fillId="5" borderId="9" xfId="1" applyFont="1" applyFill="1" applyBorder="1" applyAlignment="1">
      <alignment horizontal="right" vertical="center" shrinkToFit="1"/>
    </xf>
    <xf numFmtId="176" fontId="2" fillId="5" borderId="11" xfId="1" applyFont="1" applyFill="1" applyBorder="1" applyAlignment="1">
      <alignment horizontal="right" vertical="center" shrinkToFit="1"/>
    </xf>
    <xf numFmtId="176" fontId="2" fillId="5" borderId="9" xfId="1" applyFont="1" applyFill="1" applyBorder="1" applyAlignment="1">
      <alignment horizontal="right" vertical="center" shrinkToFit="1"/>
    </xf>
    <xf numFmtId="0" fontId="8" fillId="0" borderId="25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7" fillId="0" borderId="26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1" fillId="0" borderId="24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 textRotation="255" wrapText="1"/>
    </xf>
    <xf numFmtId="0" fontId="8" fillId="0" borderId="20" xfId="0" applyFont="1" applyBorder="1" applyAlignment="1">
      <alignment horizontal="center" vertical="center" textRotation="255"/>
    </xf>
    <xf numFmtId="0" fontId="8" fillId="0" borderId="29" xfId="0" applyFont="1" applyBorder="1" applyAlignment="1">
      <alignment horizontal="center" vertical="center" textRotation="255"/>
    </xf>
    <xf numFmtId="0" fontId="8" fillId="0" borderId="21" xfId="0" applyFont="1" applyBorder="1" applyAlignment="1">
      <alignment horizontal="center" vertical="center" textRotation="255"/>
    </xf>
    <xf numFmtId="0" fontId="8" fillId="0" borderId="23" xfId="0" applyFont="1" applyBorder="1" applyAlignment="1">
      <alignment horizontal="center" vertical="center" textRotation="255"/>
    </xf>
    <xf numFmtId="0" fontId="8" fillId="0" borderId="28" xfId="0" applyFont="1" applyBorder="1" applyAlignment="1">
      <alignment horizontal="center" vertical="center" textRotation="255"/>
    </xf>
    <xf numFmtId="0" fontId="1" fillId="0" borderId="2" xfId="0" applyFont="1" applyFill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176" fontId="2" fillId="0" borderId="11" xfId="1" applyFont="1" applyFill="1" applyBorder="1" applyAlignment="1">
      <alignment horizontal="right" vertical="center" shrinkToFit="1"/>
    </xf>
    <xf numFmtId="176" fontId="2" fillId="0" borderId="9" xfId="1" applyFont="1" applyFill="1" applyBorder="1" applyAlignment="1">
      <alignment horizontal="right" vertical="center" shrinkToFit="1"/>
    </xf>
    <xf numFmtId="0" fontId="14" fillId="0" borderId="24" xfId="1" applyNumberFormat="1" applyFont="1" applyFill="1" applyBorder="1" applyAlignment="1">
      <alignment horizontal="center" vertical="center" shrinkToFit="1"/>
    </xf>
    <xf numFmtId="0" fontId="14" fillId="0" borderId="19" xfId="1" applyNumberFormat="1" applyFont="1" applyFill="1" applyBorder="1" applyAlignment="1">
      <alignment horizontal="center" vertical="center" shrinkToFit="1"/>
    </xf>
    <xf numFmtId="0" fontId="0" fillId="0" borderId="2" xfId="0" applyFont="1" applyBorder="1" applyAlignment="1">
      <alignment horizontal="left" vertical="center"/>
    </xf>
    <xf numFmtId="176" fontId="2" fillId="4" borderId="11" xfId="1" applyFont="1" applyFill="1" applyBorder="1" applyAlignment="1">
      <alignment horizontal="right" vertical="center" shrinkToFit="1"/>
    </xf>
    <xf numFmtId="176" fontId="2" fillId="4" borderId="9" xfId="1" applyFont="1" applyFill="1" applyBorder="1" applyAlignment="1">
      <alignment horizontal="right" vertical="center" shrinkToFit="1"/>
    </xf>
    <xf numFmtId="176" fontId="2" fillId="0" borderId="23" xfId="1" applyFont="1" applyFill="1" applyBorder="1" applyAlignment="1">
      <alignment horizontal="right" vertical="center" shrinkToFit="1"/>
    </xf>
    <xf numFmtId="176" fontId="2" fillId="0" borderId="3" xfId="1" applyFont="1" applyFill="1" applyBorder="1" applyAlignment="1">
      <alignment horizontal="right" vertical="center" shrinkToFit="1"/>
    </xf>
    <xf numFmtId="9" fontId="2" fillId="4" borderId="11" xfId="2" applyFont="1" applyFill="1" applyBorder="1" applyAlignment="1">
      <alignment horizontal="center" vertical="center" shrinkToFit="1"/>
    </xf>
    <xf numFmtId="9" fontId="2" fillId="4" borderId="9" xfId="2" applyFont="1" applyFill="1" applyBorder="1" applyAlignment="1">
      <alignment horizontal="center" vertical="center" shrinkToFit="1"/>
    </xf>
    <xf numFmtId="0" fontId="8" fillId="0" borderId="0" xfId="0" applyFont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8" fillId="0" borderId="5" xfId="0" applyFont="1" applyBorder="1">
      <alignment vertical="center"/>
    </xf>
    <xf numFmtId="0" fontId="8" fillId="0" borderId="17" xfId="0" applyFont="1" applyBorder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2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176" fontId="2" fillId="5" borderId="15" xfId="1" applyFont="1" applyFill="1" applyBorder="1" applyAlignment="1">
      <alignment horizontal="right" vertical="center" shrinkToFit="1"/>
    </xf>
    <xf numFmtId="176" fontId="2" fillId="5" borderId="16" xfId="1" applyFont="1" applyFill="1" applyBorder="1" applyAlignment="1">
      <alignment horizontal="right" vertical="center" shrinkToFit="1"/>
    </xf>
    <xf numFmtId="0" fontId="8" fillId="0" borderId="18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176" fontId="8" fillId="0" borderId="5" xfId="1" applyFont="1" applyFill="1" applyBorder="1">
      <alignment horizontal="right" vertical="center" shrinkToFit="1"/>
    </xf>
    <xf numFmtId="0" fontId="0" fillId="0" borderId="4" xfId="0" applyFont="1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3" xfId="0" applyFont="1" applyBorder="1" applyAlignment="1">
      <alignment horizontal="left" vertical="center"/>
    </xf>
    <xf numFmtId="176" fontId="1" fillId="0" borderId="11" xfId="1" applyNumberFormat="1" applyFont="1" applyFill="1" applyBorder="1" applyAlignment="1">
      <alignment horizontal="center" vertical="center" shrinkToFit="1"/>
    </xf>
    <xf numFmtId="0" fontId="1" fillId="0" borderId="9" xfId="1" applyNumberFormat="1" applyFont="1" applyFill="1" applyBorder="1" applyAlignment="1">
      <alignment horizontal="center" vertical="center" shrinkToFit="1"/>
    </xf>
  </cellXfs>
  <cellStyles count="5">
    <cellStyle name="금액" xfId="1" xr:uid="{00000000-0005-0000-0000-000000000000}"/>
    <cellStyle name="백분율" xfId="2" builtinId="5"/>
    <cellStyle name="테두리(실선)" xfId="3" xr:uid="{00000000-0005-0000-0000-000002000000}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3" name="AutoShape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0)&#48277;&#51064;&#49464;%20&#44284;&#49464;&#54364;&#51456;%20&#48143;%20&#49464;&#50529;&#51312;&#51221;&#44228;&#49328;&#49436;(3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8">
          <cell r="F8">
            <v>1101112222222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2">
          <cell r="F12" t="str">
            <v>02-1234-5678</v>
          </cell>
        </row>
        <row r="15">
          <cell r="F15">
            <v>44562</v>
          </cell>
        </row>
        <row r="16">
          <cell r="F16">
            <v>44926</v>
          </cell>
        </row>
        <row r="17">
          <cell r="F17">
            <v>12</v>
          </cell>
        </row>
        <row r="18">
          <cell r="F18">
            <v>45016</v>
          </cell>
        </row>
        <row r="21">
          <cell r="F21">
            <v>44742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</sheetNames>
    <sheetDataSet>
      <sheetData sheetId="0">
        <row r="51">
          <cell r="L51"/>
        </row>
        <row r="55">
          <cell r="L55">
            <v>0.2</v>
          </cell>
        </row>
        <row r="65">
          <cell r="L65">
            <v>180000000</v>
          </cell>
        </row>
        <row r="70">
          <cell r="L70">
            <v>0</v>
          </cell>
          <cell r="AB70">
            <v>0</v>
          </cell>
        </row>
        <row r="74">
          <cell r="L74">
            <v>0</v>
          </cell>
        </row>
        <row r="76">
          <cell r="L76">
            <v>0</v>
          </cell>
        </row>
        <row r="82">
          <cell r="L82"/>
        </row>
        <row r="84">
          <cell r="L8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(A00036)&#54364;&#51456;&#49552;&#51061;&#44228;&#49328;&#49436;(&#51068;&#48152;&#48277;&#51064;&#50857;)(3&#54840;3_1).xls" TargetMode="External"/><Relationship Id="rId1" Type="http://schemas.openxmlformats.org/officeDocument/2006/relationships/hyperlink" Target="(B00010)&#49464;&#50529;&#44277;&#51228;&#49888;&#52397;&#49436;(1&#54840;).xlsx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(B00091)&#51473;&#44036;&#50696;&#45225;&#49888;&#44256;&#49436;(9&#54840;&#51032;2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C70"/>
  <sheetViews>
    <sheetView showGridLines="0" showZeros="0" tabSelected="1" workbookViewId="0"/>
  </sheetViews>
  <sheetFormatPr defaultRowHeight="10.8" x14ac:dyDescent="0.15"/>
  <cols>
    <col min="1" max="1" width="2.875" customWidth="1"/>
    <col min="2" max="27" width="4" customWidth="1"/>
  </cols>
  <sheetData>
    <row r="1" spans="2:27" s="1" customFormat="1" x14ac:dyDescent="0.15"/>
    <row r="2" spans="2:27" s="1" customFormat="1" x14ac:dyDescent="0.15"/>
    <row r="3" spans="2:27" s="1" customFormat="1" x14ac:dyDescent="0.15"/>
    <row r="4" spans="2:27" s="1" customFormat="1" x14ac:dyDescent="0.15"/>
    <row r="5" spans="2:27" s="9" customFormat="1" ht="20.100000000000001" customHeight="1" x14ac:dyDescent="0.15">
      <c r="B5" s="29" t="s">
        <v>29</v>
      </c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1"/>
    </row>
    <row r="6" spans="2:27" s="9" customFormat="1" ht="8.1" customHeight="1" x14ac:dyDescent="0.15"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3"/>
    </row>
    <row r="7" spans="2:27" s="9" customFormat="1" ht="14.4" x14ac:dyDescent="0.15">
      <c r="B7" s="11"/>
      <c r="C7" s="32" t="s">
        <v>30</v>
      </c>
      <c r="D7" s="32"/>
      <c r="E7" s="32"/>
      <c r="F7" s="32"/>
      <c r="G7" s="32"/>
      <c r="H7" s="32"/>
      <c r="I7" s="32"/>
      <c r="J7" s="32"/>
      <c r="K7" s="32"/>
      <c r="L7" s="12"/>
      <c r="M7" s="32" t="s">
        <v>31</v>
      </c>
      <c r="N7" s="32"/>
      <c r="O7" s="32"/>
      <c r="P7" s="32"/>
      <c r="Q7" s="32"/>
      <c r="R7" s="32"/>
      <c r="S7" s="32"/>
      <c r="T7" s="32"/>
      <c r="U7" s="32"/>
      <c r="V7" s="10"/>
      <c r="W7" s="10"/>
      <c r="X7" s="10"/>
      <c r="Y7" s="10"/>
      <c r="Z7" s="10"/>
      <c r="AA7" s="13"/>
    </row>
    <row r="8" spans="2:27" s="9" customFormat="1" ht="14.4" x14ac:dyDescent="0.15">
      <c r="B8" s="11"/>
      <c r="C8" s="32" t="s">
        <v>32</v>
      </c>
      <c r="D8" s="32"/>
      <c r="E8" s="32"/>
      <c r="F8" s="32"/>
      <c r="G8" s="32"/>
      <c r="H8" s="32"/>
      <c r="I8" s="32"/>
      <c r="J8" s="32"/>
      <c r="K8" s="32"/>
      <c r="L8" s="12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3"/>
    </row>
    <row r="9" spans="2:27" s="9" customFormat="1" ht="14.4" hidden="1" x14ac:dyDescent="0.15">
      <c r="B9" s="11"/>
      <c r="C9" s="33"/>
      <c r="D9" s="33"/>
      <c r="E9" s="33"/>
      <c r="F9" s="33"/>
      <c r="G9" s="33"/>
      <c r="H9" s="33"/>
      <c r="I9" s="33"/>
      <c r="J9" s="33"/>
      <c r="K9" s="33"/>
      <c r="L9" s="12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3"/>
    </row>
    <row r="10" spans="2:27" s="9" customFormat="1" ht="14.4" hidden="1" x14ac:dyDescent="0.15">
      <c r="B10" s="11"/>
      <c r="C10" s="33"/>
      <c r="D10" s="33"/>
      <c r="E10" s="33"/>
      <c r="F10" s="33"/>
      <c r="G10" s="33"/>
      <c r="H10" s="33"/>
      <c r="I10" s="33"/>
      <c r="J10" s="33"/>
      <c r="K10" s="33"/>
      <c r="L10" s="12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3"/>
    </row>
    <row r="11" spans="2:27" s="9" customFormat="1" ht="8.1" customHeight="1" x14ac:dyDescent="0.15"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3"/>
    </row>
    <row r="12" spans="2:27" s="9" customFormat="1" ht="60" customHeight="1" x14ac:dyDescent="0.15">
      <c r="B12" s="64" t="s">
        <v>33</v>
      </c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6"/>
    </row>
    <row r="14" spans="2:27" x14ac:dyDescent="0.15">
      <c r="B14" t="s">
        <v>85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"/>
    </row>
    <row r="15" spans="2:27" ht="20.100000000000001" customHeight="1" x14ac:dyDescent="0.15">
      <c r="B15" s="72" t="s">
        <v>82</v>
      </c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</row>
    <row r="16" spans="2:27" ht="20.100000000000001" customHeight="1" x14ac:dyDescent="0.15"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</row>
    <row r="17" spans="2:29" hidden="1" x14ac:dyDescent="0.15">
      <c r="B17" s="67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9"/>
    </row>
    <row r="18" spans="2:29" ht="15" customHeight="1" x14ac:dyDescent="0.15">
      <c r="B18" s="18" t="s">
        <v>47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 t="s">
        <v>48</v>
      </c>
      <c r="AA18" s="18"/>
    </row>
    <row r="19" spans="2:29" ht="15" customHeight="1" x14ac:dyDescent="0.15">
      <c r="B19" s="54" t="s">
        <v>46</v>
      </c>
      <c r="C19" s="55"/>
      <c r="D19" s="55"/>
      <c r="E19" s="55"/>
      <c r="F19" s="55"/>
      <c r="G19" s="56">
        <f>[1]기본정보!$F$9</f>
        <v>2038111111</v>
      </c>
      <c r="H19" s="57"/>
      <c r="I19" s="57"/>
      <c r="J19" s="57"/>
      <c r="K19" s="57"/>
      <c r="L19" s="57"/>
      <c r="M19" s="57"/>
      <c r="N19" s="58"/>
      <c r="O19" s="59" t="s">
        <v>45</v>
      </c>
      <c r="P19" s="59"/>
      <c r="Q19" s="59"/>
      <c r="R19" s="59"/>
      <c r="S19" s="59"/>
      <c r="T19" s="70">
        <f>[1]기본정보!$F$8</f>
        <v>1101112222222</v>
      </c>
      <c r="U19" s="71"/>
      <c r="V19" s="71"/>
      <c r="W19" s="71"/>
      <c r="X19" s="71"/>
      <c r="Y19" s="71"/>
      <c r="Z19" s="71"/>
      <c r="AA19" s="71"/>
    </row>
    <row r="20" spans="2:29" ht="15" customHeight="1" x14ac:dyDescent="0.15">
      <c r="B20" s="52" t="s">
        <v>44</v>
      </c>
      <c r="C20" s="53"/>
      <c r="D20" s="53"/>
      <c r="E20" s="53"/>
      <c r="F20" s="53"/>
      <c r="G20" s="60" t="str">
        <f>[1]기본정보!$F$6</f>
        <v>조세물산</v>
      </c>
      <c r="H20" s="61"/>
      <c r="I20" s="61"/>
      <c r="J20" s="61"/>
      <c r="K20" s="61"/>
      <c r="L20" s="61"/>
      <c r="M20" s="61"/>
      <c r="N20" s="62"/>
      <c r="O20" s="63" t="s">
        <v>43</v>
      </c>
      <c r="P20" s="63"/>
      <c r="Q20" s="63"/>
      <c r="R20" s="63"/>
      <c r="S20" s="63"/>
      <c r="T20" s="60" t="str">
        <f>[1]기본정보!$F$12</f>
        <v>02-1234-5678</v>
      </c>
      <c r="U20" s="61"/>
      <c r="V20" s="61"/>
      <c r="W20" s="61"/>
      <c r="X20" s="61"/>
      <c r="Y20" s="61"/>
      <c r="Z20" s="61"/>
      <c r="AA20" s="61"/>
    </row>
    <row r="21" spans="2:29" ht="15" customHeight="1" x14ac:dyDescent="0.15">
      <c r="B21" s="52" t="s">
        <v>42</v>
      </c>
      <c r="C21" s="53"/>
      <c r="D21" s="53"/>
      <c r="E21" s="53"/>
      <c r="F21" s="53"/>
      <c r="G21" s="60" t="str">
        <f>[1]기본정보!$F$10</f>
        <v>김철수</v>
      </c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</row>
    <row r="22" spans="2:29" ht="15" customHeight="1" x14ac:dyDescent="0.15">
      <c r="B22" s="34" t="s">
        <v>41</v>
      </c>
      <c r="C22" s="34"/>
      <c r="D22" s="34"/>
      <c r="E22" s="34"/>
      <c r="F22" s="35"/>
      <c r="G22" s="46" t="s">
        <v>49</v>
      </c>
      <c r="H22" s="47"/>
      <c r="I22" s="47"/>
      <c r="J22" s="42" t="s">
        <v>40</v>
      </c>
      <c r="K22" s="28"/>
      <c r="L22" s="28"/>
      <c r="M22" s="42" t="s">
        <v>50</v>
      </c>
      <c r="N22" s="28"/>
      <c r="O22" s="28"/>
      <c r="P22" s="40" t="s">
        <v>51</v>
      </c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</row>
    <row r="23" spans="2:29" ht="24" customHeight="1" x14ac:dyDescent="0.15">
      <c r="B23" s="36"/>
      <c r="C23" s="36"/>
      <c r="D23" s="36"/>
      <c r="E23" s="36"/>
      <c r="F23" s="37"/>
      <c r="G23" s="48"/>
      <c r="H23" s="49"/>
      <c r="I23" s="49"/>
      <c r="J23" s="28"/>
      <c r="K23" s="28"/>
      <c r="L23" s="28"/>
      <c r="M23" s="28"/>
      <c r="N23" s="28"/>
      <c r="O23" s="28"/>
      <c r="P23" s="28" t="s">
        <v>52</v>
      </c>
      <c r="Q23" s="28"/>
      <c r="R23" s="28"/>
      <c r="S23" s="42" t="s">
        <v>54</v>
      </c>
      <c r="T23" s="28"/>
      <c r="U23" s="28"/>
      <c r="V23" s="28" t="s">
        <v>53</v>
      </c>
      <c r="W23" s="28"/>
      <c r="X23" s="28"/>
      <c r="Y23" s="43" t="s">
        <v>68</v>
      </c>
      <c r="Z23" s="44"/>
      <c r="AA23" s="45"/>
    </row>
    <row r="24" spans="2:29" ht="15" customHeight="1" x14ac:dyDescent="0.15">
      <c r="B24" s="36"/>
      <c r="C24" s="36"/>
      <c r="D24" s="36"/>
      <c r="E24" s="36"/>
      <c r="F24" s="37"/>
      <c r="G24" s="48"/>
      <c r="H24" s="49"/>
      <c r="I24" s="49"/>
      <c r="J24" s="28" t="s">
        <v>55</v>
      </c>
      <c r="K24" s="28"/>
      <c r="L24" s="28"/>
      <c r="M24" s="28">
        <v>30</v>
      </c>
      <c r="N24" s="28"/>
      <c r="O24" s="28"/>
      <c r="P24" s="28">
        <v>73</v>
      </c>
      <c r="Q24" s="28"/>
      <c r="R24" s="28"/>
      <c r="S24" s="28">
        <v>83</v>
      </c>
      <c r="T24" s="28"/>
      <c r="U24" s="28"/>
      <c r="V24" s="28">
        <v>93</v>
      </c>
      <c r="W24" s="28"/>
      <c r="X24" s="28"/>
      <c r="Y24" s="27"/>
      <c r="Z24" s="27"/>
      <c r="AA24" s="27"/>
    </row>
    <row r="25" spans="2:29" ht="15" customHeight="1" x14ac:dyDescent="0.15">
      <c r="B25" s="38"/>
      <c r="C25" s="38"/>
      <c r="D25" s="38"/>
      <c r="E25" s="38"/>
      <c r="F25" s="39"/>
      <c r="G25" s="50"/>
      <c r="H25" s="51"/>
      <c r="I25" s="51"/>
      <c r="J25" s="28" t="s">
        <v>56</v>
      </c>
      <c r="K25" s="28"/>
      <c r="L25" s="28"/>
      <c r="M25" s="28">
        <v>60</v>
      </c>
      <c r="N25" s="28"/>
      <c r="O25" s="28"/>
      <c r="P25" s="28">
        <v>74</v>
      </c>
      <c r="Q25" s="28"/>
      <c r="R25" s="28"/>
      <c r="S25" s="28">
        <v>84</v>
      </c>
      <c r="T25" s="28"/>
      <c r="U25" s="28"/>
      <c r="V25" s="28">
        <v>94</v>
      </c>
      <c r="W25" s="28"/>
      <c r="X25" s="28"/>
      <c r="Y25" s="28">
        <v>50</v>
      </c>
      <c r="Z25" s="28"/>
      <c r="AA25" s="28"/>
    </row>
    <row r="26" spans="2:29" ht="15" customHeight="1" x14ac:dyDescent="0.15">
      <c r="B26" s="52" t="s">
        <v>39</v>
      </c>
      <c r="C26" s="53"/>
      <c r="D26" s="53"/>
      <c r="E26" s="53"/>
      <c r="F26" s="53"/>
      <c r="G26" s="60" t="str">
        <f>[1]기본정보!$F$7</f>
        <v>서울 중구 신당동 11-22</v>
      </c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</row>
    <row r="27" spans="2:29" ht="15" customHeight="1" x14ac:dyDescent="0.15">
      <c r="B27" s="52" t="s">
        <v>38</v>
      </c>
      <c r="C27" s="53"/>
      <c r="D27" s="53"/>
      <c r="E27" s="53"/>
      <c r="F27" s="53"/>
      <c r="G27" s="80"/>
      <c r="H27" s="81"/>
      <c r="I27" s="81"/>
      <c r="J27" s="82"/>
      <c r="K27" s="40" t="s">
        <v>37</v>
      </c>
      <c r="L27" s="41"/>
      <c r="M27" s="41"/>
      <c r="N27" s="95"/>
      <c r="O27" s="80"/>
      <c r="P27" s="81"/>
      <c r="Q27" s="81"/>
      <c r="R27" s="81"/>
      <c r="S27" s="82"/>
      <c r="T27" s="63" t="s">
        <v>60</v>
      </c>
      <c r="U27" s="63"/>
      <c r="V27" s="63"/>
      <c r="W27" s="63"/>
      <c r="X27" s="83"/>
      <c r="Y27" s="83"/>
      <c r="Z27" s="83"/>
      <c r="AA27" s="40"/>
    </row>
    <row r="28" spans="2:29" ht="22.5" customHeight="1" x14ac:dyDescent="0.15">
      <c r="B28" s="52" t="s">
        <v>36</v>
      </c>
      <c r="C28" s="53"/>
      <c r="D28" s="53"/>
      <c r="E28" s="53"/>
      <c r="F28" s="53"/>
      <c r="G28" s="84" t="str">
        <f>TEXT([1]기본정보!$F$15,"yyyy.mm.dd.")&amp;"~"&amp;TEXT([1]기본정보!$F$16,"yyyy.mm.dd.")</f>
        <v>2022.01.01.~2022.12.31.</v>
      </c>
      <c r="H28" s="85"/>
      <c r="I28" s="85"/>
      <c r="J28" s="85"/>
      <c r="K28" s="85"/>
      <c r="L28" s="86"/>
      <c r="M28" s="87" t="s">
        <v>57</v>
      </c>
      <c r="N28" s="88"/>
      <c r="O28" s="89"/>
      <c r="P28" s="90">
        <f>[1]기본정보!$F$17</f>
        <v>12</v>
      </c>
      <c r="Q28" s="91"/>
      <c r="R28" s="92"/>
      <c r="S28" s="63" t="s">
        <v>35</v>
      </c>
      <c r="T28" s="63"/>
      <c r="U28" s="63"/>
      <c r="V28" s="74" t="str">
        <f>TEXT([1]기본정보!$F$15,"yyyy.mm.dd.")&amp;"~"&amp;TEXT([1]기본정보!$F$21,"yyyy.mm.dd.")</f>
        <v>2022.01.01.~2022.06.30.</v>
      </c>
      <c r="W28" s="74"/>
      <c r="X28" s="74"/>
      <c r="Y28" s="74"/>
      <c r="Z28" s="74"/>
      <c r="AA28" s="75"/>
    </row>
    <row r="29" spans="2:29" ht="15" customHeight="1" x14ac:dyDescent="0.15">
      <c r="B29" s="52" t="s">
        <v>34</v>
      </c>
      <c r="C29" s="53"/>
      <c r="D29" s="53"/>
      <c r="E29" s="53"/>
      <c r="F29" s="53"/>
      <c r="G29" s="40"/>
      <c r="H29" s="41"/>
      <c r="I29" s="41"/>
      <c r="J29" s="41"/>
      <c r="K29" s="41"/>
      <c r="L29" s="95"/>
      <c r="M29" s="80" t="s">
        <v>58</v>
      </c>
      <c r="N29" s="81"/>
      <c r="O29" s="81"/>
      <c r="P29" s="81"/>
      <c r="Q29" s="81"/>
      <c r="R29" s="82"/>
      <c r="S29" s="93">
        <f>[1]기본정보!$F$18</f>
        <v>45016</v>
      </c>
      <c r="T29" s="94"/>
      <c r="U29" s="94"/>
      <c r="V29" s="94"/>
      <c r="W29" s="94"/>
      <c r="X29" s="94"/>
      <c r="Y29" s="94"/>
      <c r="Z29" s="94"/>
      <c r="AA29" s="94"/>
    </row>
    <row r="30" spans="2:29" ht="15" customHeight="1" x14ac:dyDescent="0.15">
      <c r="B30" s="100" t="s">
        <v>59</v>
      </c>
      <c r="C30" s="101"/>
      <c r="D30" s="101"/>
      <c r="E30" s="101"/>
      <c r="F30" s="101"/>
      <c r="G30" s="103" t="s">
        <v>7</v>
      </c>
      <c r="H30" s="103"/>
      <c r="I30" s="103"/>
      <c r="J30" s="103"/>
      <c r="K30" s="103"/>
      <c r="L30" s="103"/>
      <c r="M30" s="103"/>
      <c r="N30" s="103"/>
      <c r="O30" s="103"/>
      <c r="P30" s="104"/>
      <c r="Q30" s="105" t="s">
        <v>8</v>
      </c>
      <c r="R30" s="103"/>
      <c r="S30" s="103"/>
      <c r="T30" s="103"/>
      <c r="U30" s="103"/>
      <c r="V30" s="103"/>
      <c r="W30" s="103"/>
      <c r="X30" s="103"/>
      <c r="Y30" s="103"/>
      <c r="Z30" s="103"/>
      <c r="AA30" s="104"/>
    </row>
    <row r="31" spans="2:29" x14ac:dyDescent="0.15">
      <c r="B31" s="102" t="s">
        <v>9</v>
      </c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</row>
    <row r="32" spans="2:29" ht="15" customHeight="1" x14ac:dyDescent="0.15">
      <c r="B32" s="109" t="s">
        <v>10</v>
      </c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67"/>
      <c r="Q32" s="76" t="s">
        <v>11</v>
      </c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21"/>
      <c r="AC32" s="21"/>
    </row>
    <row r="33" spans="2:29" ht="15" customHeight="1" x14ac:dyDescent="0.15">
      <c r="B33" s="110" t="s">
        <v>83</v>
      </c>
      <c r="C33" s="111"/>
      <c r="D33" s="111"/>
      <c r="E33" s="112"/>
      <c r="F33" s="123" t="s">
        <v>66</v>
      </c>
      <c r="G33" s="124"/>
      <c r="H33" s="117" t="s">
        <v>67</v>
      </c>
      <c r="I33" s="118"/>
      <c r="J33" s="17" t="s">
        <v>12</v>
      </c>
      <c r="K33" s="15"/>
      <c r="L33" s="15"/>
      <c r="M33" s="15"/>
      <c r="N33" s="15"/>
      <c r="O33" s="15"/>
      <c r="P33" s="16"/>
      <c r="Q33" s="3" t="s">
        <v>13</v>
      </c>
      <c r="R33" s="78"/>
      <c r="S33" s="79"/>
      <c r="T33" s="79"/>
      <c r="U33" s="79"/>
      <c r="V33" s="79"/>
      <c r="W33" s="79"/>
      <c r="X33" s="79"/>
      <c r="Y33" s="79"/>
      <c r="Z33" s="79"/>
      <c r="AA33" s="79"/>
      <c r="AB33" s="21"/>
      <c r="AC33" s="21"/>
    </row>
    <row r="34" spans="2:29" ht="15" customHeight="1" x14ac:dyDescent="0.15">
      <c r="B34" s="113"/>
      <c r="C34" s="113"/>
      <c r="D34" s="113"/>
      <c r="E34" s="114"/>
      <c r="F34" s="125"/>
      <c r="G34" s="126"/>
      <c r="H34" s="119"/>
      <c r="I34" s="120"/>
      <c r="J34" s="17" t="s">
        <v>14</v>
      </c>
      <c r="K34" s="15"/>
      <c r="L34" s="15"/>
      <c r="M34" s="15"/>
      <c r="N34" s="15"/>
      <c r="O34" s="15"/>
      <c r="P34" s="16"/>
      <c r="Q34" s="3" t="s">
        <v>0</v>
      </c>
      <c r="R34" s="78"/>
      <c r="S34" s="79"/>
      <c r="T34" s="79"/>
      <c r="U34" s="79"/>
      <c r="V34" s="79"/>
      <c r="W34" s="79"/>
      <c r="X34" s="79"/>
      <c r="Y34" s="79"/>
      <c r="Z34" s="79"/>
      <c r="AA34" s="79"/>
      <c r="AB34" s="21"/>
      <c r="AC34" s="21"/>
    </row>
    <row r="35" spans="2:29" ht="15" customHeight="1" x14ac:dyDescent="0.15">
      <c r="B35" s="113"/>
      <c r="C35" s="113"/>
      <c r="D35" s="113"/>
      <c r="E35" s="114"/>
      <c r="F35" s="125"/>
      <c r="G35" s="126"/>
      <c r="H35" s="119"/>
      <c r="I35" s="120"/>
      <c r="J35" s="17" t="s">
        <v>15</v>
      </c>
      <c r="K35" s="15"/>
      <c r="L35" s="15"/>
      <c r="M35" s="15"/>
      <c r="N35" s="15"/>
      <c r="O35" s="15"/>
      <c r="P35" s="16"/>
      <c r="Q35" s="3" t="s">
        <v>1</v>
      </c>
      <c r="R35" s="78"/>
      <c r="S35" s="79"/>
      <c r="T35" s="79"/>
      <c r="U35" s="79"/>
      <c r="V35" s="79"/>
      <c r="W35" s="79"/>
      <c r="X35" s="79"/>
      <c r="Y35" s="79"/>
      <c r="Z35" s="79"/>
      <c r="AA35" s="79"/>
      <c r="AB35" s="21"/>
      <c r="AC35" s="21"/>
    </row>
    <row r="36" spans="2:29" ht="15" customHeight="1" x14ac:dyDescent="0.15">
      <c r="B36" s="113"/>
      <c r="C36" s="113"/>
      <c r="D36" s="113"/>
      <c r="E36" s="114"/>
      <c r="F36" s="125"/>
      <c r="G36" s="126"/>
      <c r="H36" s="119"/>
      <c r="I36" s="120"/>
      <c r="J36" s="17" t="s">
        <v>16</v>
      </c>
      <c r="K36" s="15"/>
      <c r="L36" s="15"/>
      <c r="M36" s="15"/>
      <c r="N36" s="15"/>
      <c r="O36" s="15"/>
      <c r="P36" s="16"/>
      <c r="Q36" s="3" t="s">
        <v>2</v>
      </c>
      <c r="R36" s="96">
        <f>R33-R34+R35</f>
        <v>0</v>
      </c>
      <c r="S36" s="97"/>
      <c r="T36" s="97"/>
      <c r="U36" s="97"/>
      <c r="V36" s="97"/>
      <c r="W36" s="97"/>
      <c r="X36" s="97"/>
      <c r="Y36" s="97"/>
      <c r="Z36" s="97"/>
      <c r="AA36" s="97"/>
      <c r="AB36" s="21"/>
      <c r="AC36" s="21"/>
    </row>
    <row r="37" spans="2:29" ht="15" customHeight="1" x14ac:dyDescent="0.15">
      <c r="B37" s="113"/>
      <c r="C37" s="113"/>
      <c r="D37" s="113"/>
      <c r="E37" s="114"/>
      <c r="F37" s="125"/>
      <c r="G37" s="126"/>
      <c r="H37" s="119"/>
      <c r="I37" s="120"/>
      <c r="J37" s="17" t="s">
        <v>17</v>
      </c>
      <c r="K37" s="15"/>
      <c r="L37" s="15"/>
      <c r="M37" s="15"/>
      <c r="N37" s="15"/>
      <c r="O37" s="15"/>
      <c r="P37" s="16"/>
      <c r="Q37" s="3" t="s">
        <v>3</v>
      </c>
      <c r="R37" s="78"/>
      <c r="S37" s="79"/>
      <c r="T37" s="79"/>
      <c r="U37" s="79"/>
      <c r="V37" s="79"/>
      <c r="W37" s="79"/>
      <c r="X37" s="79"/>
      <c r="Y37" s="79"/>
      <c r="Z37" s="79"/>
      <c r="AA37" s="79"/>
      <c r="AB37" s="21"/>
      <c r="AC37" s="21"/>
    </row>
    <row r="38" spans="2:29" ht="15" customHeight="1" x14ac:dyDescent="0.15">
      <c r="B38" s="113"/>
      <c r="C38" s="113"/>
      <c r="D38" s="113"/>
      <c r="E38" s="114"/>
      <c r="F38" s="125"/>
      <c r="G38" s="126"/>
      <c r="H38" s="119"/>
      <c r="I38" s="120"/>
      <c r="J38" s="17" t="s">
        <v>18</v>
      </c>
      <c r="K38" s="15"/>
      <c r="L38" s="15"/>
      <c r="M38" s="15"/>
      <c r="N38" s="15"/>
      <c r="O38" s="15"/>
      <c r="P38" s="16"/>
      <c r="Q38" s="3" t="s">
        <v>4</v>
      </c>
      <c r="R38" s="78"/>
      <c r="S38" s="79"/>
      <c r="T38" s="79"/>
      <c r="U38" s="79"/>
      <c r="V38" s="79"/>
      <c r="W38" s="79"/>
      <c r="X38" s="79"/>
      <c r="Y38" s="79"/>
      <c r="Z38" s="79"/>
      <c r="AA38" s="79"/>
      <c r="AB38" s="21"/>
      <c r="AC38" s="21"/>
    </row>
    <row r="39" spans="2:29" ht="15" customHeight="1" x14ac:dyDescent="0.15">
      <c r="B39" s="113"/>
      <c r="C39" s="113"/>
      <c r="D39" s="113"/>
      <c r="E39" s="114"/>
      <c r="F39" s="127"/>
      <c r="G39" s="128"/>
      <c r="H39" s="121"/>
      <c r="I39" s="122"/>
      <c r="J39" s="17" t="s">
        <v>19</v>
      </c>
      <c r="K39" s="15"/>
      <c r="L39" s="15"/>
      <c r="M39" s="15"/>
      <c r="N39" s="15"/>
      <c r="O39" s="15"/>
      <c r="P39" s="16"/>
      <c r="Q39" s="3" t="s">
        <v>5</v>
      </c>
      <c r="R39" s="96">
        <f>R36-R37-R38</f>
        <v>0</v>
      </c>
      <c r="S39" s="97"/>
      <c r="T39" s="97"/>
      <c r="U39" s="97"/>
      <c r="V39" s="97"/>
      <c r="W39" s="97"/>
      <c r="X39" s="97"/>
      <c r="Y39" s="97"/>
      <c r="Z39" s="97"/>
      <c r="AA39" s="97"/>
      <c r="AB39" s="21"/>
      <c r="AC39" s="21"/>
    </row>
    <row r="40" spans="2:29" ht="15" customHeight="1" x14ac:dyDescent="0.15">
      <c r="B40" s="113"/>
      <c r="C40" s="113"/>
      <c r="D40" s="113"/>
      <c r="E40" s="114"/>
      <c r="F40" s="53" t="s">
        <v>20</v>
      </c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3" t="s">
        <v>6</v>
      </c>
      <c r="R40" s="96">
        <f>ROUNDDOWN(R39*6/12,0)</f>
        <v>0</v>
      </c>
      <c r="S40" s="97"/>
      <c r="T40" s="97"/>
      <c r="U40" s="97"/>
      <c r="V40" s="97"/>
      <c r="W40" s="97"/>
      <c r="X40" s="97"/>
      <c r="Y40" s="97"/>
      <c r="Z40" s="97"/>
      <c r="AA40" s="97"/>
      <c r="AB40" s="21"/>
      <c r="AC40" s="21"/>
    </row>
    <row r="41" spans="2:29" ht="15" customHeight="1" x14ac:dyDescent="0.15">
      <c r="B41" s="113"/>
      <c r="C41" s="113"/>
      <c r="D41" s="113"/>
      <c r="E41" s="114"/>
      <c r="F41" s="129" t="s">
        <v>69</v>
      </c>
      <c r="G41" s="129"/>
      <c r="H41" s="129"/>
      <c r="I41" s="129"/>
      <c r="J41" s="129"/>
      <c r="K41" s="129"/>
      <c r="L41" s="129"/>
      <c r="M41" s="129"/>
      <c r="N41" s="129"/>
      <c r="O41" s="129"/>
      <c r="P41" s="129"/>
      <c r="Q41" s="3">
        <v>11</v>
      </c>
      <c r="R41" s="131"/>
      <c r="S41" s="132"/>
      <c r="T41" s="132"/>
      <c r="U41" s="132"/>
      <c r="V41" s="132"/>
      <c r="W41" s="132"/>
      <c r="X41" s="132"/>
      <c r="Y41" s="132"/>
      <c r="Z41" s="132"/>
      <c r="AA41" s="132"/>
      <c r="AB41" s="21"/>
      <c r="AC41" s="21"/>
    </row>
    <row r="42" spans="2:29" ht="15" customHeight="1" x14ac:dyDescent="0.15">
      <c r="B42" s="113"/>
      <c r="C42" s="113"/>
      <c r="D42" s="113"/>
      <c r="E42" s="114"/>
      <c r="F42" s="53" t="s">
        <v>61</v>
      </c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3">
        <v>12</v>
      </c>
      <c r="R42" s="98">
        <f>MAX(0,R40-R41)</f>
        <v>0</v>
      </c>
      <c r="S42" s="99"/>
      <c r="T42" s="99"/>
      <c r="U42" s="99"/>
      <c r="V42" s="99"/>
      <c r="W42" s="99"/>
      <c r="X42" s="99"/>
      <c r="Y42" s="99"/>
      <c r="Z42" s="99"/>
      <c r="AA42" s="99"/>
      <c r="AB42" s="21"/>
      <c r="AC42" s="21"/>
    </row>
    <row r="43" spans="2:29" ht="12.75" customHeight="1" x14ac:dyDescent="0.15">
      <c r="B43" s="113"/>
      <c r="C43" s="113"/>
      <c r="D43" s="113"/>
      <c r="E43" s="114"/>
      <c r="F43" s="106" t="s">
        <v>70</v>
      </c>
      <c r="G43" s="107"/>
      <c r="H43" s="107"/>
      <c r="I43" s="107"/>
      <c r="J43" s="107"/>
      <c r="K43" s="107"/>
      <c r="L43" s="107"/>
      <c r="M43" s="107"/>
      <c r="N43" s="107"/>
      <c r="O43" s="107"/>
      <c r="P43" s="108"/>
      <c r="Q43" s="20"/>
      <c r="R43" s="133" t="s">
        <v>84</v>
      </c>
      <c r="S43" s="134"/>
      <c r="T43" s="134"/>
      <c r="U43" s="134"/>
      <c r="V43" s="134"/>
      <c r="W43" s="134"/>
      <c r="X43" s="134"/>
      <c r="Y43" s="134"/>
      <c r="Z43" s="134"/>
      <c r="AA43" s="134"/>
      <c r="AB43" s="21"/>
      <c r="AC43" s="21"/>
    </row>
    <row r="44" spans="2:29" ht="15" customHeight="1" x14ac:dyDescent="0.15">
      <c r="B44" s="113"/>
      <c r="C44" s="113"/>
      <c r="D44" s="113"/>
      <c r="E44" s="114"/>
      <c r="F44" s="130" t="s">
        <v>62</v>
      </c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9">
        <v>13</v>
      </c>
      <c r="R44" s="138"/>
      <c r="S44" s="139"/>
      <c r="T44" s="139"/>
      <c r="U44" s="139"/>
      <c r="V44" s="139"/>
      <c r="W44" s="139"/>
      <c r="X44" s="139"/>
      <c r="Y44" s="139"/>
      <c r="Z44" s="139"/>
      <c r="AA44" s="139"/>
      <c r="AB44" s="21"/>
      <c r="AC44" s="21"/>
    </row>
    <row r="45" spans="2:29" ht="15" customHeight="1" x14ac:dyDescent="0.15">
      <c r="B45" s="113"/>
      <c r="C45" s="113"/>
      <c r="D45" s="113"/>
      <c r="E45" s="114"/>
      <c r="F45" s="53" t="s">
        <v>63</v>
      </c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3">
        <v>14</v>
      </c>
      <c r="R45" s="98">
        <f>R42+R44</f>
        <v>0</v>
      </c>
      <c r="S45" s="99"/>
      <c r="T45" s="99"/>
      <c r="U45" s="99"/>
      <c r="V45" s="99"/>
      <c r="W45" s="99"/>
      <c r="X45" s="99"/>
      <c r="Y45" s="99"/>
      <c r="Z45" s="99"/>
      <c r="AA45" s="99"/>
      <c r="AB45" s="21"/>
      <c r="AC45" s="21"/>
    </row>
    <row r="46" spans="2:29" ht="15" customHeight="1" x14ac:dyDescent="0.15">
      <c r="B46" s="113"/>
      <c r="C46" s="113"/>
      <c r="D46" s="113"/>
      <c r="E46" s="114"/>
      <c r="F46" s="53" t="s">
        <v>64</v>
      </c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3">
        <v>15</v>
      </c>
      <c r="R46" s="131"/>
      <c r="S46" s="132"/>
      <c r="T46" s="132"/>
      <c r="U46" s="132"/>
      <c r="V46" s="132"/>
      <c r="W46" s="132"/>
      <c r="X46" s="132"/>
      <c r="Y46" s="132"/>
      <c r="Z46" s="132"/>
      <c r="AA46" s="132"/>
      <c r="AB46" s="21"/>
      <c r="AC46" s="21"/>
    </row>
    <row r="47" spans="2:29" ht="15" customHeight="1" x14ac:dyDescent="0.15">
      <c r="B47" s="115"/>
      <c r="C47" s="115"/>
      <c r="D47" s="115"/>
      <c r="E47" s="116"/>
      <c r="F47" s="53" t="s">
        <v>65</v>
      </c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3">
        <v>16</v>
      </c>
      <c r="R47" s="98">
        <f>R45-R46</f>
        <v>0</v>
      </c>
      <c r="S47" s="99"/>
      <c r="T47" s="99"/>
      <c r="U47" s="99"/>
      <c r="V47" s="99"/>
      <c r="W47" s="99"/>
      <c r="X47" s="99"/>
      <c r="Y47" s="99"/>
      <c r="Z47" s="99"/>
      <c r="AA47" s="99"/>
      <c r="AB47" s="21"/>
      <c r="AC47" s="21"/>
    </row>
    <row r="48" spans="2:29" ht="15" customHeight="1" x14ac:dyDescent="0.15">
      <c r="B48" s="110" t="s">
        <v>79</v>
      </c>
      <c r="C48" s="111"/>
      <c r="D48" s="111"/>
      <c r="E48" s="112"/>
      <c r="F48" s="53" t="s">
        <v>21</v>
      </c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3">
        <v>31</v>
      </c>
      <c r="R48" s="136">
        <f>IF(R47=0,'[2]3'!$L$51,0)</f>
        <v>0</v>
      </c>
      <c r="S48" s="137"/>
      <c r="T48" s="137"/>
      <c r="U48" s="137"/>
      <c r="V48" s="137"/>
      <c r="W48" s="137"/>
      <c r="X48" s="137"/>
      <c r="Y48" s="137"/>
      <c r="Z48" s="137"/>
      <c r="AA48" s="137"/>
      <c r="AB48" s="21"/>
      <c r="AC48" s="21"/>
    </row>
    <row r="49" spans="2:29" ht="15" customHeight="1" x14ac:dyDescent="0.15">
      <c r="B49" s="113"/>
      <c r="C49" s="113"/>
      <c r="D49" s="113"/>
      <c r="E49" s="114"/>
      <c r="F49" s="53" t="s">
        <v>22</v>
      </c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3">
        <v>32</v>
      </c>
      <c r="R49" s="140">
        <f>IF(R47=0,'[2]3'!L55,0)</f>
        <v>0.2</v>
      </c>
      <c r="S49" s="141"/>
      <c r="T49" s="141"/>
      <c r="U49" s="141"/>
      <c r="V49" s="141"/>
      <c r="W49" s="141"/>
      <c r="X49" s="141"/>
      <c r="Y49" s="141"/>
      <c r="Z49" s="141"/>
      <c r="AA49" s="141"/>
      <c r="AB49" s="22"/>
      <c r="AC49" s="22"/>
    </row>
    <row r="50" spans="2:29" ht="15" customHeight="1" x14ac:dyDescent="0.15">
      <c r="B50" s="113"/>
      <c r="C50" s="113"/>
      <c r="D50" s="113"/>
      <c r="E50" s="114"/>
      <c r="F50" s="53" t="s">
        <v>23</v>
      </c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3">
        <v>33</v>
      </c>
      <c r="R50" s="136">
        <f>IF(R47=0,'[2]3'!L65,0)</f>
        <v>180000000</v>
      </c>
      <c r="S50" s="137"/>
      <c r="T50" s="137"/>
      <c r="U50" s="137"/>
      <c r="V50" s="137"/>
      <c r="W50" s="137"/>
      <c r="X50" s="137"/>
      <c r="Y50" s="137"/>
      <c r="Z50" s="137"/>
      <c r="AA50" s="137"/>
      <c r="AB50" s="21"/>
      <c r="AC50" s="21"/>
    </row>
    <row r="51" spans="2:29" ht="15" customHeight="1" x14ac:dyDescent="0.15">
      <c r="B51" s="113"/>
      <c r="C51" s="113"/>
      <c r="D51" s="113"/>
      <c r="E51" s="114"/>
      <c r="F51" s="135" t="s">
        <v>24</v>
      </c>
      <c r="G51" s="135"/>
      <c r="H51" s="135"/>
      <c r="I51" s="135"/>
      <c r="J51" s="135"/>
      <c r="K51" s="135"/>
      <c r="L51" s="135"/>
      <c r="M51" s="135"/>
      <c r="N51" s="135"/>
      <c r="O51" s="135"/>
      <c r="P51" s="135"/>
      <c r="Q51" s="23">
        <v>34</v>
      </c>
      <c r="R51" s="136">
        <f>IF(R47=0,'[2]3'!L70+'[2]3'!L74,0)</f>
        <v>0</v>
      </c>
      <c r="S51" s="137"/>
      <c r="T51" s="137"/>
      <c r="U51" s="137"/>
      <c r="V51" s="137"/>
      <c r="W51" s="137"/>
      <c r="X51" s="137"/>
      <c r="Y51" s="137"/>
      <c r="Z51" s="137"/>
      <c r="AA51" s="137"/>
      <c r="AB51" s="21"/>
      <c r="AC51" s="21"/>
    </row>
    <row r="52" spans="2:29" ht="15" customHeight="1" x14ac:dyDescent="0.15">
      <c r="B52" s="113"/>
      <c r="C52" s="113"/>
      <c r="D52" s="113"/>
      <c r="E52" s="114"/>
      <c r="F52" s="135" t="s">
        <v>71</v>
      </c>
      <c r="G52" s="135"/>
      <c r="H52" s="135"/>
      <c r="I52" s="135"/>
      <c r="J52" s="135"/>
      <c r="K52" s="135"/>
      <c r="L52" s="135"/>
      <c r="M52" s="135"/>
      <c r="N52" s="135"/>
      <c r="O52" s="135"/>
      <c r="P52" s="135"/>
      <c r="Q52" s="23">
        <v>42</v>
      </c>
      <c r="R52" s="136">
        <f>IF(R47=0,'[2]3'!$L$76,0)</f>
        <v>0</v>
      </c>
      <c r="S52" s="137"/>
      <c r="T52" s="137"/>
      <c r="U52" s="137"/>
      <c r="V52" s="137"/>
      <c r="W52" s="137"/>
      <c r="X52" s="137"/>
      <c r="Y52" s="137"/>
      <c r="Z52" s="137"/>
      <c r="AA52" s="137"/>
      <c r="AB52" s="21"/>
      <c r="AC52" s="21"/>
    </row>
    <row r="53" spans="2:29" ht="15" customHeight="1" x14ac:dyDescent="0.15">
      <c r="B53" s="113"/>
      <c r="C53" s="113"/>
      <c r="D53" s="113"/>
      <c r="E53" s="114"/>
      <c r="F53" s="135" t="s">
        <v>73</v>
      </c>
      <c r="G53" s="135"/>
      <c r="H53" s="135"/>
      <c r="I53" s="135"/>
      <c r="J53" s="135"/>
      <c r="K53" s="135"/>
      <c r="L53" s="135"/>
      <c r="M53" s="135"/>
      <c r="N53" s="135"/>
      <c r="O53" s="135"/>
      <c r="P53" s="135"/>
      <c r="Q53" s="23">
        <v>35</v>
      </c>
      <c r="R53" s="136">
        <f>IF(R47=0,'[2]3'!$L$82,0)</f>
        <v>0</v>
      </c>
      <c r="S53" s="137"/>
      <c r="T53" s="137"/>
      <c r="U53" s="137"/>
      <c r="V53" s="137"/>
      <c r="W53" s="137"/>
      <c r="X53" s="137"/>
      <c r="Y53" s="137"/>
      <c r="Z53" s="137"/>
      <c r="AA53" s="137"/>
      <c r="AB53" s="21"/>
      <c r="AC53" s="21"/>
    </row>
    <row r="54" spans="2:29" ht="15" customHeight="1" x14ac:dyDescent="0.15">
      <c r="B54" s="113"/>
      <c r="C54" s="113"/>
      <c r="D54" s="113"/>
      <c r="E54" s="114"/>
      <c r="F54" s="135" t="s">
        <v>74</v>
      </c>
      <c r="G54" s="135"/>
      <c r="H54" s="135"/>
      <c r="I54" s="135"/>
      <c r="J54" s="135"/>
      <c r="K54" s="135"/>
      <c r="L54" s="135"/>
      <c r="M54" s="135"/>
      <c r="N54" s="135"/>
      <c r="O54" s="135"/>
      <c r="P54" s="135"/>
      <c r="Q54" s="23">
        <v>36</v>
      </c>
      <c r="R54" s="136">
        <f>IF(R47=0,'[2]3'!$L$84,0)</f>
        <v>0</v>
      </c>
      <c r="S54" s="137"/>
      <c r="T54" s="137"/>
      <c r="U54" s="137"/>
      <c r="V54" s="137"/>
      <c r="W54" s="137"/>
      <c r="X54" s="137"/>
      <c r="Y54" s="137"/>
      <c r="Z54" s="137"/>
      <c r="AA54" s="137"/>
      <c r="AB54" s="21"/>
      <c r="AC54" s="21"/>
    </row>
    <row r="55" spans="2:29" ht="15" customHeight="1" x14ac:dyDescent="0.15">
      <c r="B55" s="113"/>
      <c r="C55" s="113"/>
      <c r="D55" s="113"/>
      <c r="E55" s="114"/>
      <c r="F55" s="135" t="s">
        <v>75</v>
      </c>
      <c r="G55" s="135"/>
      <c r="H55" s="135"/>
      <c r="I55" s="135"/>
      <c r="J55" s="135"/>
      <c r="K55" s="135"/>
      <c r="L55" s="135"/>
      <c r="M55" s="135"/>
      <c r="N55" s="135"/>
      <c r="O55" s="135"/>
      <c r="P55" s="135"/>
      <c r="Q55" s="23">
        <v>37</v>
      </c>
      <c r="R55" s="98">
        <f>R50-R51+R52-R53-R54</f>
        <v>180000000</v>
      </c>
      <c r="S55" s="99"/>
      <c r="T55" s="99"/>
      <c r="U55" s="99"/>
      <c r="V55" s="99"/>
      <c r="W55" s="99"/>
      <c r="X55" s="99"/>
      <c r="Y55" s="99"/>
      <c r="Z55" s="99"/>
      <c r="AA55" s="99"/>
      <c r="AB55" s="21"/>
      <c r="AC55" s="21"/>
    </row>
    <row r="56" spans="2:29" ht="15" customHeight="1" x14ac:dyDescent="0.15">
      <c r="B56" s="113"/>
      <c r="C56" s="113"/>
      <c r="D56" s="113"/>
      <c r="E56" s="114"/>
      <c r="F56" s="135" t="s">
        <v>76</v>
      </c>
      <c r="G56" s="135"/>
      <c r="H56" s="135"/>
      <c r="I56" s="135"/>
      <c r="J56" s="135"/>
      <c r="K56" s="135"/>
      <c r="L56" s="135"/>
      <c r="M56" s="135"/>
      <c r="N56" s="135"/>
      <c r="O56" s="135"/>
      <c r="P56" s="135"/>
      <c r="Q56" s="23">
        <v>39</v>
      </c>
      <c r="R56" s="162">
        <f>R55</f>
        <v>180000000</v>
      </c>
      <c r="S56" s="163"/>
      <c r="T56" s="163"/>
      <c r="U56" s="163"/>
      <c r="V56" s="163"/>
      <c r="W56" s="163"/>
      <c r="X56" s="163"/>
      <c r="Y56" s="163"/>
      <c r="Z56" s="163"/>
      <c r="AA56" s="163"/>
      <c r="AB56" s="21"/>
      <c r="AC56" s="21"/>
    </row>
    <row r="57" spans="2:29" ht="15" customHeight="1" x14ac:dyDescent="0.15">
      <c r="B57" s="113"/>
      <c r="C57" s="113"/>
      <c r="D57" s="113"/>
      <c r="E57" s="114"/>
      <c r="F57" s="161" t="s">
        <v>72</v>
      </c>
      <c r="G57" s="161"/>
      <c r="H57" s="161"/>
      <c r="I57" s="161"/>
      <c r="J57" s="161"/>
      <c r="K57" s="161"/>
      <c r="L57" s="161"/>
      <c r="M57" s="161"/>
      <c r="N57" s="161"/>
      <c r="O57" s="161"/>
      <c r="P57" s="161"/>
      <c r="Q57" s="24">
        <v>43</v>
      </c>
      <c r="R57" s="138"/>
      <c r="S57" s="139"/>
      <c r="T57" s="139"/>
      <c r="U57" s="139"/>
      <c r="V57" s="139"/>
      <c r="W57" s="139"/>
      <c r="X57" s="139"/>
      <c r="Y57" s="139"/>
      <c r="Z57" s="139"/>
      <c r="AA57" s="139"/>
      <c r="AB57" s="21"/>
      <c r="AC57" s="21"/>
    </row>
    <row r="58" spans="2:29" ht="15" customHeight="1" x14ac:dyDescent="0.15">
      <c r="B58" s="113"/>
      <c r="C58" s="113"/>
      <c r="D58" s="113"/>
      <c r="E58" s="114"/>
      <c r="F58" s="135" t="s">
        <v>77</v>
      </c>
      <c r="G58" s="135"/>
      <c r="H58" s="135"/>
      <c r="I58" s="135"/>
      <c r="J58" s="135"/>
      <c r="K58" s="135"/>
      <c r="L58" s="135"/>
      <c r="M58" s="135"/>
      <c r="N58" s="135"/>
      <c r="O58" s="135"/>
      <c r="P58" s="135"/>
      <c r="Q58" s="23">
        <v>40</v>
      </c>
      <c r="R58" s="136">
        <f>IF(R47=0,'[2]3'!$AB$70,0)</f>
        <v>0</v>
      </c>
      <c r="S58" s="137"/>
      <c r="T58" s="137"/>
      <c r="U58" s="137"/>
      <c r="V58" s="137"/>
      <c r="W58" s="137"/>
      <c r="X58" s="137"/>
      <c r="Y58" s="137"/>
      <c r="Z58" s="137"/>
      <c r="AA58" s="137"/>
      <c r="AB58" s="21"/>
      <c r="AC58" s="21"/>
    </row>
    <row r="59" spans="2:29" ht="15" customHeight="1" x14ac:dyDescent="0.15">
      <c r="B59" s="159"/>
      <c r="C59" s="159"/>
      <c r="D59" s="159"/>
      <c r="E59" s="160"/>
      <c r="F59" s="158" t="s">
        <v>78</v>
      </c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25">
        <v>41</v>
      </c>
      <c r="R59" s="153">
        <f>R56-R57-R58</f>
        <v>180000000</v>
      </c>
      <c r="S59" s="154"/>
      <c r="T59" s="154"/>
      <c r="U59" s="154"/>
      <c r="V59" s="154"/>
      <c r="W59" s="154"/>
      <c r="X59" s="154"/>
      <c r="Y59" s="154"/>
      <c r="Z59" s="154"/>
      <c r="AA59" s="154"/>
      <c r="AB59" s="21"/>
      <c r="AC59" s="21"/>
    </row>
    <row r="60" spans="2:29" x14ac:dyDescent="0.15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</row>
    <row r="61" spans="2:29" ht="15" hidden="1" customHeight="1" x14ac:dyDescent="0.15">
      <c r="B61" s="155" t="s">
        <v>25</v>
      </c>
      <c r="C61" s="156"/>
      <c r="D61" s="156"/>
      <c r="E61" s="156"/>
      <c r="F61" s="156"/>
      <c r="G61" s="156"/>
      <c r="H61" s="156"/>
      <c r="I61" s="156"/>
      <c r="J61" s="156"/>
      <c r="K61" s="156"/>
      <c r="L61" s="156"/>
      <c r="M61" s="156"/>
      <c r="N61" s="156"/>
      <c r="O61" s="7">
        <v>51</v>
      </c>
      <c r="P61" s="157"/>
      <c r="Q61" s="157"/>
      <c r="R61" s="157"/>
      <c r="S61" s="157"/>
      <c r="T61" s="157"/>
      <c r="U61" s="157"/>
      <c r="V61" s="145"/>
      <c r="W61" s="145"/>
      <c r="X61" s="145"/>
      <c r="Y61" s="145"/>
      <c r="Z61" s="145"/>
      <c r="AA61" s="146"/>
    </row>
    <row r="62" spans="2:29" hidden="1" x14ac:dyDescent="0.15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</row>
    <row r="63" spans="2:29" x14ac:dyDescent="0.15"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</row>
    <row r="64" spans="2:29" x14ac:dyDescent="0.15">
      <c r="B64" s="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49" t="s">
        <v>26</v>
      </c>
      <c r="Q64" s="49"/>
      <c r="R64" s="143" t="str">
        <f>[1]기본정보!$F$6</f>
        <v>조세물산</v>
      </c>
      <c r="S64" s="143"/>
      <c r="T64" s="143"/>
      <c r="U64" s="143"/>
      <c r="V64" s="143"/>
      <c r="W64" s="142" t="s">
        <v>27</v>
      </c>
      <c r="X64" s="142"/>
      <c r="Y64" s="142"/>
      <c r="Z64" s="142"/>
      <c r="AA64" s="4"/>
    </row>
    <row r="65" spans="2:27" x14ac:dyDescent="0.15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142"/>
      <c r="Q65" s="142"/>
      <c r="R65" s="143" t="str">
        <f>[1]기본정보!$F$10</f>
        <v>김철수</v>
      </c>
      <c r="S65" s="143"/>
      <c r="T65" s="143"/>
      <c r="U65" s="143"/>
      <c r="V65" s="143"/>
      <c r="W65" s="142"/>
      <c r="X65" s="142"/>
      <c r="Y65" s="142"/>
      <c r="Z65" s="142"/>
      <c r="AA65" s="4"/>
    </row>
    <row r="66" spans="2:27" x14ac:dyDescent="0.15">
      <c r="B66" s="4"/>
      <c r="C66" s="144" t="s">
        <v>80</v>
      </c>
      <c r="D66" s="144"/>
      <c r="E66" s="144"/>
      <c r="F66" s="144"/>
      <c r="G66" s="14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2:27" x14ac:dyDescent="0.15"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</row>
    <row r="68" spans="2:27" ht="24.6" customHeight="1" x14ac:dyDescent="0.15">
      <c r="B68" s="147" t="s">
        <v>81</v>
      </c>
      <c r="C68" s="147"/>
      <c r="D68" s="147"/>
      <c r="E68" s="147"/>
      <c r="F68" s="149" t="s">
        <v>86</v>
      </c>
      <c r="G68" s="150"/>
      <c r="H68" s="150"/>
      <c r="I68" s="150"/>
      <c r="J68" s="150"/>
      <c r="K68" s="150"/>
      <c r="L68" s="150"/>
      <c r="M68" s="150"/>
      <c r="N68" s="150"/>
      <c r="O68" s="150"/>
      <c r="P68" s="150"/>
      <c r="Q68" s="150"/>
      <c r="R68" s="150"/>
      <c r="S68" s="150"/>
      <c r="T68" s="150"/>
      <c r="U68" s="150"/>
      <c r="V68" s="150"/>
      <c r="W68" s="150"/>
      <c r="X68" s="150"/>
      <c r="Y68" s="150"/>
      <c r="Z68" s="150"/>
      <c r="AA68" s="150"/>
    </row>
    <row r="69" spans="2:27" ht="24.6" customHeight="1" x14ac:dyDescent="0.15">
      <c r="B69" s="148"/>
      <c r="C69" s="148"/>
      <c r="D69" s="148"/>
      <c r="E69" s="148"/>
      <c r="F69" s="151"/>
      <c r="G69" s="152"/>
      <c r="H69" s="152"/>
      <c r="I69" s="152"/>
      <c r="J69" s="152"/>
      <c r="K69" s="152"/>
      <c r="L69" s="152"/>
      <c r="M69" s="152"/>
      <c r="N69" s="152"/>
      <c r="O69" s="152"/>
      <c r="P69" s="152"/>
      <c r="Q69" s="152"/>
      <c r="R69" s="152"/>
      <c r="S69" s="152"/>
      <c r="T69" s="152"/>
      <c r="U69" s="152"/>
      <c r="V69" s="152"/>
      <c r="W69" s="152"/>
      <c r="X69" s="152"/>
      <c r="Y69" s="152"/>
      <c r="Z69" s="152"/>
      <c r="AA69" s="152"/>
    </row>
    <row r="70" spans="2:27" x14ac:dyDescent="0.15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6" t="s">
        <v>28</v>
      </c>
    </row>
  </sheetData>
  <mergeCells count="125">
    <mergeCell ref="P64:Q65"/>
    <mergeCell ref="R64:V64"/>
    <mergeCell ref="W64:Z65"/>
    <mergeCell ref="R65:V65"/>
    <mergeCell ref="C66:G66"/>
    <mergeCell ref="V61:AA61"/>
    <mergeCell ref="B68:E69"/>
    <mergeCell ref="F68:AA69"/>
    <mergeCell ref="F42:P42"/>
    <mergeCell ref="F58:P58"/>
    <mergeCell ref="R58:AA58"/>
    <mergeCell ref="R59:AA59"/>
    <mergeCell ref="B61:N61"/>
    <mergeCell ref="P61:U61"/>
    <mergeCell ref="F59:P59"/>
    <mergeCell ref="B48:E59"/>
    <mergeCell ref="F54:P54"/>
    <mergeCell ref="R54:AA54"/>
    <mergeCell ref="R55:AA55"/>
    <mergeCell ref="F57:P57"/>
    <mergeCell ref="F56:P56"/>
    <mergeCell ref="R56:AA56"/>
    <mergeCell ref="R57:AA57"/>
    <mergeCell ref="F55:P55"/>
    <mergeCell ref="F53:P53"/>
    <mergeCell ref="F50:P50"/>
    <mergeCell ref="R50:AA50"/>
    <mergeCell ref="R51:AA51"/>
    <mergeCell ref="R53:AA53"/>
    <mergeCell ref="F51:P51"/>
    <mergeCell ref="F52:P52"/>
    <mergeCell ref="R52:AA52"/>
    <mergeCell ref="R44:AA44"/>
    <mergeCell ref="R46:AA46"/>
    <mergeCell ref="R47:AA47"/>
    <mergeCell ref="F46:P46"/>
    <mergeCell ref="F48:P48"/>
    <mergeCell ref="F49:P49"/>
    <mergeCell ref="R48:AA48"/>
    <mergeCell ref="R49:AA49"/>
    <mergeCell ref="F47:P47"/>
    <mergeCell ref="R36:AA36"/>
    <mergeCell ref="R37:AA37"/>
    <mergeCell ref="R38:AA38"/>
    <mergeCell ref="R39:AA39"/>
    <mergeCell ref="R45:AA45"/>
    <mergeCell ref="R35:AA35"/>
    <mergeCell ref="B29:F29"/>
    <mergeCell ref="B30:F30"/>
    <mergeCell ref="B31:AA31"/>
    <mergeCell ref="G30:P30"/>
    <mergeCell ref="Q30:AA30"/>
    <mergeCell ref="F43:P43"/>
    <mergeCell ref="B32:P32"/>
    <mergeCell ref="B33:E47"/>
    <mergeCell ref="H33:I39"/>
    <mergeCell ref="F33:G39"/>
    <mergeCell ref="F40:P40"/>
    <mergeCell ref="F45:P45"/>
    <mergeCell ref="F41:P41"/>
    <mergeCell ref="F44:P44"/>
    <mergeCell ref="R40:AA40"/>
    <mergeCell ref="R41:AA41"/>
    <mergeCell ref="R42:AA42"/>
    <mergeCell ref="R43:AA43"/>
    <mergeCell ref="M22:O23"/>
    <mergeCell ref="K27:N27"/>
    <mergeCell ref="O27:S27"/>
    <mergeCell ref="T27:W27"/>
    <mergeCell ref="M24:O24"/>
    <mergeCell ref="M25:O25"/>
    <mergeCell ref="P24:R24"/>
    <mergeCell ref="S24:U24"/>
    <mergeCell ref="V24:X24"/>
    <mergeCell ref="B26:F26"/>
    <mergeCell ref="G26:AA26"/>
    <mergeCell ref="S28:U28"/>
    <mergeCell ref="V28:AA28"/>
    <mergeCell ref="B28:F28"/>
    <mergeCell ref="Q32:AA32"/>
    <mergeCell ref="R33:AA33"/>
    <mergeCell ref="R34:AA34"/>
    <mergeCell ref="B27:F27"/>
    <mergeCell ref="G27:J27"/>
    <mergeCell ref="X27:AA27"/>
    <mergeCell ref="G28:L28"/>
    <mergeCell ref="M28:O28"/>
    <mergeCell ref="P28:R28"/>
    <mergeCell ref="S29:AA29"/>
    <mergeCell ref="G29:L29"/>
    <mergeCell ref="M29:R29"/>
    <mergeCell ref="G20:N20"/>
    <mergeCell ref="O20:S20"/>
    <mergeCell ref="G21:AA21"/>
    <mergeCell ref="B12:AA12"/>
    <mergeCell ref="M7:U7"/>
    <mergeCell ref="T20:AA20"/>
    <mergeCell ref="B17:AA17"/>
    <mergeCell ref="B20:F20"/>
    <mergeCell ref="T19:AA19"/>
    <mergeCell ref="B15:AA16"/>
    <mergeCell ref="Y24:AA24"/>
    <mergeCell ref="P25:R25"/>
    <mergeCell ref="S25:U25"/>
    <mergeCell ref="V25:X25"/>
    <mergeCell ref="Y25:AA25"/>
    <mergeCell ref="B5:AA5"/>
    <mergeCell ref="C7:K7"/>
    <mergeCell ref="C8:K8"/>
    <mergeCell ref="C9:K9"/>
    <mergeCell ref="C10:K10"/>
    <mergeCell ref="B22:F25"/>
    <mergeCell ref="P22:AA22"/>
    <mergeCell ref="P23:R23"/>
    <mergeCell ref="S23:U23"/>
    <mergeCell ref="V23:X23"/>
    <mergeCell ref="Y23:AA23"/>
    <mergeCell ref="J24:L24"/>
    <mergeCell ref="J25:L25"/>
    <mergeCell ref="J22:L23"/>
    <mergeCell ref="G22:I25"/>
    <mergeCell ref="B21:F21"/>
    <mergeCell ref="B19:F19"/>
    <mergeCell ref="G19:N19"/>
    <mergeCell ref="O19:S19"/>
  </mergeCells>
  <phoneticPr fontId="3" type="noConversion"/>
  <hyperlinks>
    <hyperlink ref="C7:K7" r:id="rId1" tooltip="조세특례제한법시행규칙 별지 제1호" display="세액공제신청서(조특)" xr:uid="{00000000-0004-0000-0000-000000000000}"/>
    <hyperlink ref="M7:T7" r:id="rId2" display="표준손익계산서(일반법인용)" xr:uid="{00000000-0004-0000-0000-000001000000}"/>
    <hyperlink ref="M7:U7" r:id="rId3" tooltip="법인세법시행규칙 별지 제3호" display="법인세 과세표준 및 세액조정계산서" xr:uid="{00000000-0004-0000-0000-000002000000}"/>
    <hyperlink ref="C8:K8" r:id="rId4" tooltip="조세특례제한법시행규칙 별지 제9호의2" display="중간예납신고서" xr:uid="{00000000-0004-0000-0000-000003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3" orientation="portrait" blackAndWhite="1" r:id="rId5"/>
  <headerFooter alignWithMargins="0"/>
  <drawing r:id="rId6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58</vt:lpstr>
      <vt:lpstr>'58'!Print_Area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2013-02-15T06:10:40Z</cp:lastPrinted>
  <dcterms:created xsi:type="dcterms:W3CDTF">2006-07-21T07:00:55Z</dcterms:created>
  <dcterms:modified xsi:type="dcterms:W3CDTF">2022-12-04T08:00:25Z</dcterms:modified>
</cp:coreProperties>
</file>